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\Documents\2017\Articles\"/>
    </mc:Choice>
  </mc:AlternateContent>
  <bookViews>
    <workbookView xWindow="0" yWindow="0" windowWidth="28800" windowHeight="12624"/>
  </bookViews>
  <sheets>
    <sheet name="Pivot Summary" sheetId="4" r:id="rId1"/>
    <sheet name="Pivot Summary Avg Close" sheetId="6" r:id="rId2"/>
    <sheet name="Murren" sheetId="5" r:id="rId3"/>
    <sheet name="Raw_Data" sheetId="1" r:id="rId4"/>
    <sheet name="Daily Stock Pricing" sheetId="2" r:id="rId5"/>
    <sheet name="Sheet3" sheetId="3" r:id="rId6"/>
  </sheets>
  <definedNames>
    <definedName name="_xlnm.Print_Titles" localSheetId="2">Murren!$1:$12</definedName>
    <definedName name="_xlnm.Print_Titles" localSheetId="0">'Pivot Summary'!$1:$12</definedName>
    <definedName name="_xlnm.Print_Titles" localSheetId="1">'Pivot Summary Avg Close'!$1:$12</definedName>
  </definedNames>
  <calcPr calcId="152511"/>
  <pivotCaches>
    <pivotCache cacheId="1" r:id="rId7"/>
    <pivotCache cacheId="2" r:id="rId8"/>
    <pivotCache cacheId="3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6" l="1"/>
  <c r="I10" i="6"/>
  <c r="J10" i="6"/>
  <c r="K10" i="6"/>
  <c r="L10" i="6"/>
  <c r="M10" i="6"/>
  <c r="N10" i="6"/>
  <c r="O10" i="6"/>
  <c r="P10" i="6"/>
  <c r="G10" i="6"/>
  <c r="S11" i="1"/>
  <c r="S12" i="1"/>
  <c r="S15" i="1"/>
  <c r="S16" i="1"/>
  <c r="S19" i="1"/>
  <c r="S20" i="1"/>
  <c r="S23" i="1"/>
  <c r="S24" i="1"/>
  <c r="S27" i="1"/>
  <c r="S28" i="1"/>
  <c r="S31" i="1"/>
  <c r="S32" i="1"/>
  <c r="S35" i="1"/>
  <c r="S36" i="1"/>
  <c r="S39" i="1"/>
  <c r="S40" i="1"/>
  <c r="S43" i="1"/>
  <c r="S44" i="1"/>
  <c r="S47" i="1"/>
  <c r="S48" i="1"/>
  <c r="S51" i="1"/>
  <c r="S52" i="1"/>
  <c r="S55" i="1"/>
  <c r="S56" i="1"/>
  <c r="S59" i="1"/>
  <c r="S60" i="1"/>
  <c r="S63" i="1"/>
  <c r="S64" i="1"/>
  <c r="S67" i="1"/>
  <c r="S68" i="1"/>
  <c r="S71" i="1"/>
  <c r="S72" i="1"/>
  <c r="S75" i="1"/>
  <c r="S76" i="1"/>
  <c r="S79" i="1"/>
  <c r="S80" i="1"/>
  <c r="S83" i="1"/>
  <c r="S84" i="1"/>
  <c r="S87" i="1"/>
  <c r="S88" i="1"/>
  <c r="S91" i="1"/>
  <c r="S92" i="1"/>
  <c r="S95" i="1"/>
  <c r="S96" i="1"/>
  <c r="S99" i="1"/>
  <c r="S100" i="1"/>
  <c r="S103" i="1"/>
  <c r="S104" i="1"/>
  <c r="S107" i="1"/>
  <c r="S108" i="1"/>
  <c r="S111" i="1"/>
  <c r="S112" i="1"/>
  <c r="S115" i="1"/>
  <c r="S116" i="1"/>
  <c r="S119" i="1"/>
  <c r="S120" i="1"/>
  <c r="S123" i="1"/>
  <c r="S124" i="1"/>
  <c r="S127" i="1"/>
  <c r="S128" i="1"/>
  <c r="S131" i="1"/>
  <c r="S132" i="1"/>
  <c r="S135" i="1"/>
  <c r="S136" i="1"/>
  <c r="S139" i="1"/>
  <c r="S140" i="1"/>
  <c r="S143" i="1"/>
  <c r="S144" i="1"/>
  <c r="S147" i="1"/>
  <c r="S148" i="1"/>
  <c r="S151" i="1"/>
  <c r="S152" i="1"/>
  <c r="S155" i="1"/>
  <c r="S156" i="1"/>
  <c r="S159" i="1"/>
  <c r="S160" i="1"/>
  <c r="S163" i="1"/>
  <c r="S164" i="1"/>
  <c r="S167" i="1"/>
  <c r="S168" i="1"/>
  <c r="S171" i="1"/>
  <c r="S172" i="1"/>
  <c r="S175" i="1"/>
  <c r="S176" i="1"/>
  <c r="S179" i="1"/>
  <c r="S180" i="1"/>
  <c r="S183" i="1"/>
  <c r="S184" i="1"/>
  <c r="S187" i="1"/>
  <c r="S188" i="1"/>
  <c r="S191" i="1"/>
  <c r="S192" i="1"/>
  <c r="S195" i="1"/>
  <c r="S196" i="1"/>
  <c r="S199" i="1"/>
  <c r="S200" i="1"/>
  <c r="S203" i="1"/>
  <c r="S204" i="1"/>
  <c r="S207" i="1"/>
  <c r="S208" i="1"/>
  <c r="S211" i="1"/>
  <c r="S212" i="1"/>
  <c r="S215" i="1"/>
  <c r="S216" i="1"/>
  <c r="S219" i="1"/>
  <c r="S220" i="1"/>
  <c r="S223" i="1"/>
  <c r="S224" i="1"/>
  <c r="S227" i="1"/>
  <c r="S228" i="1"/>
  <c r="S231" i="1"/>
  <c r="S232" i="1"/>
  <c r="S235" i="1"/>
  <c r="S236" i="1"/>
  <c r="S239" i="1"/>
  <c r="S240" i="1"/>
  <c r="S243" i="1"/>
  <c r="S244" i="1"/>
  <c r="S247" i="1"/>
  <c r="S248" i="1"/>
  <c r="S251" i="1"/>
  <c r="S252" i="1"/>
  <c r="S255" i="1"/>
  <c r="S256" i="1"/>
  <c r="S259" i="1"/>
  <c r="S260" i="1"/>
  <c r="S263" i="1"/>
  <c r="S264" i="1"/>
  <c r="S267" i="1"/>
  <c r="S268" i="1"/>
  <c r="S271" i="1"/>
  <c r="S272" i="1"/>
  <c r="S275" i="1"/>
  <c r="S276" i="1"/>
  <c r="S279" i="1"/>
  <c r="S280" i="1"/>
  <c r="S283" i="1"/>
  <c r="S284" i="1"/>
  <c r="S287" i="1"/>
  <c r="S288" i="1"/>
  <c r="S291" i="1"/>
  <c r="S292" i="1"/>
  <c r="S295" i="1"/>
  <c r="S296" i="1"/>
  <c r="S299" i="1"/>
  <c r="S300" i="1"/>
  <c r="S303" i="1"/>
  <c r="S304" i="1"/>
  <c r="S307" i="1"/>
  <c r="S308" i="1"/>
  <c r="S311" i="1"/>
  <c r="S312" i="1"/>
  <c r="S315" i="1"/>
  <c r="S316" i="1"/>
  <c r="S319" i="1"/>
  <c r="S320" i="1"/>
  <c r="S323" i="1"/>
  <c r="S324" i="1"/>
  <c r="S327" i="1"/>
  <c r="S328" i="1"/>
  <c r="R9" i="1"/>
  <c r="S9" i="1" s="1"/>
  <c r="R10" i="1"/>
  <c r="S10" i="1" s="1"/>
  <c r="R11" i="1"/>
  <c r="R12" i="1"/>
  <c r="R13" i="1"/>
  <c r="S13" i="1" s="1"/>
  <c r="R14" i="1"/>
  <c r="S14" i="1" s="1"/>
  <c r="R15" i="1"/>
  <c r="R16" i="1"/>
  <c r="R17" i="1"/>
  <c r="S17" i="1" s="1"/>
  <c r="R18" i="1"/>
  <c r="S18" i="1" s="1"/>
  <c r="R19" i="1"/>
  <c r="R20" i="1"/>
  <c r="R21" i="1"/>
  <c r="S21" i="1" s="1"/>
  <c r="R22" i="1"/>
  <c r="S22" i="1" s="1"/>
  <c r="R23" i="1"/>
  <c r="R24" i="1"/>
  <c r="R25" i="1"/>
  <c r="S25" i="1" s="1"/>
  <c r="R26" i="1"/>
  <c r="S26" i="1" s="1"/>
  <c r="R27" i="1"/>
  <c r="R28" i="1"/>
  <c r="R29" i="1"/>
  <c r="S29" i="1" s="1"/>
  <c r="R30" i="1"/>
  <c r="S30" i="1" s="1"/>
  <c r="R31" i="1"/>
  <c r="R32" i="1"/>
  <c r="R33" i="1"/>
  <c r="S33" i="1" s="1"/>
  <c r="R34" i="1"/>
  <c r="S34" i="1" s="1"/>
  <c r="R35" i="1"/>
  <c r="R36" i="1"/>
  <c r="R37" i="1"/>
  <c r="S37" i="1" s="1"/>
  <c r="R38" i="1"/>
  <c r="S38" i="1" s="1"/>
  <c r="R39" i="1"/>
  <c r="R40" i="1"/>
  <c r="R41" i="1"/>
  <c r="S41" i="1" s="1"/>
  <c r="R42" i="1"/>
  <c r="S42" i="1" s="1"/>
  <c r="R43" i="1"/>
  <c r="R44" i="1"/>
  <c r="R45" i="1"/>
  <c r="S45" i="1" s="1"/>
  <c r="R46" i="1"/>
  <c r="S46" i="1" s="1"/>
  <c r="R47" i="1"/>
  <c r="R48" i="1"/>
  <c r="R49" i="1"/>
  <c r="S49" i="1" s="1"/>
  <c r="R50" i="1"/>
  <c r="S50" i="1" s="1"/>
  <c r="R51" i="1"/>
  <c r="R52" i="1"/>
  <c r="R53" i="1"/>
  <c r="S53" i="1" s="1"/>
  <c r="R54" i="1"/>
  <c r="S54" i="1" s="1"/>
  <c r="R55" i="1"/>
  <c r="R56" i="1"/>
  <c r="R57" i="1"/>
  <c r="S57" i="1" s="1"/>
  <c r="R58" i="1"/>
  <c r="S58" i="1" s="1"/>
  <c r="R59" i="1"/>
  <c r="R60" i="1"/>
  <c r="R61" i="1"/>
  <c r="S61" i="1" s="1"/>
  <c r="R62" i="1"/>
  <c r="S62" i="1" s="1"/>
  <c r="R63" i="1"/>
  <c r="R64" i="1"/>
  <c r="R65" i="1"/>
  <c r="S65" i="1" s="1"/>
  <c r="R66" i="1"/>
  <c r="S66" i="1" s="1"/>
  <c r="R67" i="1"/>
  <c r="R68" i="1"/>
  <c r="R69" i="1"/>
  <c r="S69" i="1" s="1"/>
  <c r="R70" i="1"/>
  <c r="S70" i="1" s="1"/>
  <c r="R71" i="1"/>
  <c r="R72" i="1"/>
  <c r="R73" i="1"/>
  <c r="S73" i="1" s="1"/>
  <c r="R74" i="1"/>
  <c r="S74" i="1" s="1"/>
  <c r="R75" i="1"/>
  <c r="R76" i="1"/>
  <c r="R77" i="1"/>
  <c r="S77" i="1" s="1"/>
  <c r="R78" i="1"/>
  <c r="S78" i="1" s="1"/>
  <c r="R79" i="1"/>
  <c r="R80" i="1"/>
  <c r="R81" i="1"/>
  <c r="S81" i="1" s="1"/>
  <c r="R82" i="1"/>
  <c r="S82" i="1" s="1"/>
  <c r="R83" i="1"/>
  <c r="R84" i="1"/>
  <c r="R85" i="1"/>
  <c r="S85" i="1" s="1"/>
  <c r="R86" i="1"/>
  <c r="S86" i="1" s="1"/>
  <c r="R87" i="1"/>
  <c r="R88" i="1"/>
  <c r="R89" i="1"/>
  <c r="S89" i="1" s="1"/>
  <c r="R90" i="1"/>
  <c r="S90" i="1" s="1"/>
  <c r="R91" i="1"/>
  <c r="R92" i="1"/>
  <c r="R93" i="1"/>
  <c r="S93" i="1" s="1"/>
  <c r="R94" i="1"/>
  <c r="S94" i="1" s="1"/>
  <c r="R95" i="1"/>
  <c r="R96" i="1"/>
  <c r="R97" i="1"/>
  <c r="S97" i="1" s="1"/>
  <c r="R98" i="1"/>
  <c r="S98" i="1" s="1"/>
  <c r="R99" i="1"/>
  <c r="R100" i="1"/>
  <c r="R101" i="1"/>
  <c r="S101" i="1" s="1"/>
  <c r="R102" i="1"/>
  <c r="S102" i="1" s="1"/>
  <c r="R103" i="1"/>
  <c r="R104" i="1"/>
  <c r="R105" i="1"/>
  <c r="S105" i="1" s="1"/>
  <c r="R106" i="1"/>
  <c r="S106" i="1" s="1"/>
  <c r="R107" i="1"/>
  <c r="R108" i="1"/>
  <c r="R109" i="1"/>
  <c r="S109" i="1" s="1"/>
  <c r="R110" i="1"/>
  <c r="S110" i="1" s="1"/>
  <c r="R111" i="1"/>
  <c r="R112" i="1"/>
  <c r="R113" i="1"/>
  <c r="S113" i="1" s="1"/>
  <c r="R114" i="1"/>
  <c r="S114" i="1" s="1"/>
  <c r="R115" i="1"/>
  <c r="R116" i="1"/>
  <c r="R117" i="1"/>
  <c r="S117" i="1" s="1"/>
  <c r="R118" i="1"/>
  <c r="S118" i="1" s="1"/>
  <c r="R119" i="1"/>
  <c r="R120" i="1"/>
  <c r="R121" i="1"/>
  <c r="S121" i="1" s="1"/>
  <c r="R122" i="1"/>
  <c r="S122" i="1" s="1"/>
  <c r="R123" i="1"/>
  <c r="R124" i="1"/>
  <c r="R125" i="1"/>
  <c r="S125" i="1" s="1"/>
  <c r="R126" i="1"/>
  <c r="S126" i="1" s="1"/>
  <c r="R127" i="1"/>
  <c r="R128" i="1"/>
  <c r="R129" i="1"/>
  <c r="S129" i="1" s="1"/>
  <c r="R130" i="1"/>
  <c r="S130" i="1" s="1"/>
  <c r="R131" i="1"/>
  <c r="R132" i="1"/>
  <c r="R133" i="1"/>
  <c r="S133" i="1" s="1"/>
  <c r="R134" i="1"/>
  <c r="S134" i="1" s="1"/>
  <c r="R135" i="1"/>
  <c r="R136" i="1"/>
  <c r="R137" i="1"/>
  <c r="S137" i="1" s="1"/>
  <c r="R138" i="1"/>
  <c r="S138" i="1" s="1"/>
  <c r="R139" i="1"/>
  <c r="R140" i="1"/>
  <c r="R141" i="1"/>
  <c r="S141" i="1" s="1"/>
  <c r="R142" i="1"/>
  <c r="S142" i="1" s="1"/>
  <c r="R143" i="1"/>
  <c r="R144" i="1"/>
  <c r="R145" i="1"/>
  <c r="S145" i="1" s="1"/>
  <c r="R146" i="1"/>
  <c r="S146" i="1" s="1"/>
  <c r="R147" i="1"/>
  <c r="R148" i="1"/>
  <c r="R149" i="1"/>
  <c r="S149" i="1" s="1"/>
  <c r="R150" i="1"/>
  <c r="S150" i="1" s="1"/>
  <c r="R151" i="1"/>
  <c r="R152" i="1"/>
  <c r="R153" i="1"/>
  <c r="S153" i="1" s="1"/>
  <c r="R154" i="1"/>
  <c r="S154" i="1" s="1"/>
  <c r="R155" i="1"/>
  <c r="R156" i="1"/>
  <c r="R157" i="1"/>
  <c r="S157" i="1" s="1"/>
  <c r="R158" i="1"/>
  <c r="S158" i="1" s="1"/>
  <c r="R159" i="1"/>
  <c r="R160" i="1"/>
  <c r="R161" i="1"/>
  <c r="S161" i="1" s="1"/>
  <c r="R162" i="1"/>
  <c r="S162" i="1" s="1"/>
  <c r="R163" i="1"/>
  <c r="R164" i="1"/>
  <c r="R165" i="1"/>
  <c r="S165" i="1" s="1"/>
  <c r="R166" i="1"/>
  <c r="S166" i="1" s="1"/>
  <c r="R167" i="1"/>
  <c r="R168" i="1"/>
  <c r="R169" i="1"/>
  <c r="S169" i="1" s="1"/>
  <c r="R170" i="1"/>
  <c r="S170" i="1" s="1"/>
  <c r="R171" i="1"/>
  <c r="R172" i="1"/>
  <c r="R173" i="1"/>
  <c r="S173" i="1" s="1"/>
  <c r="R174" i="1"/>
  <c r="S174" i="1" s="1"/>
  <c r="R175" i="1"/>
  <c r="R176" i="1"/>
  <c r="R177" i="1"/>
  <c r="S177" i="1" s="1"/>
  <c r="R178" i="1"/>
  <c r="S178" i="1" s="1"/>
  <c r="R179" i="1"/>
  <c r="R180" i="1"/>
  <c r="R181" i="1"/>
  <c r="S181" i="1" s="1"/>
  <c r="R182" i="1"/>
  <c r="S182" i="1" s="1"/>
  <c r="R183" i="1"/>
  <c r="R184" i="1"/>
  <c r="R185" i="1"/>
  <c r="S185" i="1" s="1"/>
  <c r="R186" i="1"/>
  <c r="S186" i="1" s="1"/>
  <c r="R187" i="1"/>
  <c r="R188" i="1"/>
  <c r="R189" i="1"/>
  <c r="S189" i="1" s="1"/>
  <c r="R190" i="1"/>
  <c r="S190" i="1" s="1"/>
  <c r="R191" i="1"/>
  <c r="R192" i="1"/>
  <c r="R193" i="1"/>
  <c r="S193" i="1" s="1"/>
  <c r="R194" i="1"/>
  <c r="S194" i="1" s="1"/>
  <c r="R195" i="1"/>
  <c r="R196" i="1"/>
  <c r="R197" i="1"/>
  <c r="S197" i="1" s="1"/>
  <c r="R198" i="1"/>
  <c r="S198" i="1" s="1"/>
  <c r="R199" i="1"/>
  <c r="R200" i="1"/>
  <c r="R201" i="1"/>
  <c r="S201" i="1" s="1"/>
  <c r="R202" i="1"/>
  <c r="S202" i="1" s="1"/>
  <c r="R203" i="1"/>
  <c r="R204" i="1"/>
  <c r="R205" i="1"/>
  <c r="S205" i="1" s="1"/>
  <c r="R206" i="1"/>
  <c r="S206" i="1" s="1"/>
  <c r="R207" i="1"/>
  <c r="R208" i="1"/>
  <c r="R209" i="1"/>
  <c r="S209" i="1" s="1"/>
  <c r="R210" i="1"/>
  <c r="S210" i="1" s="1"/>
  <c r="R211" i="1"/>
  <c r="R212" i="1"/>
  <c r="R213" i="1"/>
  <c r="S213" i="1" s="1"/>
  <c r="R214" i="1"/>
  <c r="S214" i="1" s="1"/>
  <c r="R215" i="1"/>
  <c r="R216" i="1"/>
  <c r="R217" i="1"/>
  <c r="S217" i="1" s="1"/>
  <c r="R218" i="1"/>
  <c r="S218" i="1" s="1"/>
  <c r="R219" i="1"/>
  <c r="R220" i="1"/>
  <c r="R221" i="1"/>
  <c r="S221" i="1" s="1"/>
  <c r="R222" i="1"/>
  <c r="S222" i="1" s="1"/>
  <c r="R223" i="1"/>
  <c r="R224" i="1"/>
  <c r="R225" i="1"/>
  <c r="S225" i="1" s="1"/>
  <c r="R226" i="1"/>
  <c r="S226" i="1" s="1"/>
  <c r="R227" i="1"/>
  <c r="R228" i="1"/>
  <c r="R229" i="1"/>
  <c r="S229" i="1" s="1"/>
  <c r="R230" i="1"/>
  <c r="S230" i="1" s="1"/>
  <c r="R231" i="1"/>
  <c r="R232" i="1"/>
  <c r="R233" i="1"/>
  <c r="S233" i="1" s="1"/>
  <c r="R234" i="1"/>
  <c r="S234" i="1" s="1"/>
  <c r="R235" i="1"/>
  <c r="R236" i="1"/>
  <c r="R237" i="1"/>
  <c r="S237" i="1" s="1"/>
  <c r="R238" i="1"/>
  <c r="S238" i="1" s="1"/>
  <c r="R239" i="1"/>
  <c r="R240" i="1"/>
  <c r="R241" i="1"/>
  <c r="S241" i="1" s="1"/>
  <c r="R242" i="1"/>
  <c r="S242" i="1" s="1"/>
  <c r="R243" i="1"/>
  <c r="R244" i="1"/>
  <c r="R245" i="1"/>
  <c r="S245" i="1" s="1"/>
  <c r="R246" i="1"/>
  <c r="S246" i="1" s="1"/>
  <c r="R247" i="1"/>
  <c r="R248" i="1"/>
  <c r="R249" i="1"/>
  <c r="S249" i="1" s="1"/>
  <c r="R250" i="1"/>
  <c r="S250" i="1" s="1"/>
  <c r="R251" i="1"/>
  <c r="R252" i="1"/>
  <c r="R253" i="1"/>
  <c r="S253" i="1" s="1"/>
  <c r="R254" i="1"/>
  <c r="S254" i="1" s="1"/>
  <c r="R255" i="1"/>
  <c r="R256" i="1"/>
  <c r="R257" i="1"/>
  <c r="S257" i="1" s="1"/>
  <c r="R258" i="1"/>
  <c r="S258" i="1" s="1"/>
  <c r="R259" i="1"/>
  <c r="R260" i="1"/>
  <c r="R261" i="1"/>
  <c r="S261" i="1" s="1"/>
  <c r="R262" i="1"/>
  <c r="S262" i="1" s="1"/>
  <c r="R263" i="1"/>
  <c r="R264" i="1"/>
  <c r="R265" i="1"/>
  <c r="S265" i="1" s="1"/>
  <c r="R266" i="1"/>
  <c r="S266" i="1" s="1"/>
  <c r="R267" i="1"/>
  <c r="R268" i="1"/>
  <c r="R269" i="1"/>
  <c r="S269" i="1" s="1"/>
  <c r="R270" i="1"/>
  <c r="S270" i="1" s="1"/>
  <c r="R271" i="1"/>
  <c r="R272" i="1"/>
  <c r="R273" i="1"/>
  <c r="S273" i="1" s="1"/>
  <c r="R274" i="1"/>
  <c r="S274" i="1" s="1"/>
  <c r="R275" i="1"/>
  <c r="R276" i="1"/>
  <c r="R277" i="1"/>
  <c r="S277" i="1" s="1"/>
  <c r="R278" i="1"/>
  <c r="S278" i="1" s="1"/>
  <c r="R279" i="1"/>
  <c r="R280" i="1"/>
  <c r="R281" i="1"/>
  <c r="S281" i="1" s="1"/>
  <c r="R282" i="1"/>
  <c r="S282" i="1" s="1"/>
  <c r="R283" i="1"/>
  <c r="R284" i="1"/>
  <c r="R285" i="1"/>
  <c r="S285" i="1" s="1"/>
  <c r="R286" i="1"/>
  <c r="S286" i="1" s="1"/>
  <c r="R287" i="1"/>
  <c r="R288" i="1"/>
  <c r="R289" i="1"/>
  <c r="S289" i="1" s="1"/>
  <c r="R290" i="1"/>
  <c r="S290" i="1" s="1"/>
  <c r="R291" i="1"/>
  <c r="R292" i="1"/>
  <c r="R293" i="1"/>
  <c r="S293" i="1" s="1"/>
  <c r="R294" i="1"/>
  <c r="S294" i="1" s="1"/>
  <c r="R295" i="1"/>
  <c r="R296" i="1"/>
  <c r="R297" i="1"/>
  <c r="S297" i="1" s="1"/>
  <c r="R298" i="1"/>
  <c r="S298" i="1" s="1"/>
  <c r="R299" i="1"/>
  <c r="R300" i="1"/>
  <c r="R301" i="1"/>
  <c r="S301" i="1" s="1"/>
  <c r="R302" i="1"/>
  <c r="S302" i="1" s="1"/>
  <c r="R303" i="1"/>
  <c r="R304" i="1"/>
  <c r="R305" i="1"/>
  <c r="S305" i="1" s="1"/>
  <c r="R306" i="1"/>
  <c r="S306" i="1" s="1"/>
  <c r="R307" i="1"/>
  <c r="R308" i="1"/>
  <c r="R309" i="1"/>
  <c r="S309" i="1" s="1"/>
  <c r="R310" i="1"/>
  <c r="S310" i="1" s="1"/>
  <c r="R311" i="1"/>
  <c r="R312" i="1"/>
  <c r="R313" i="1"/>
  <c r="S313" i="1" s="1"/>
  <c r="R314" i="1"/>
  <c r="S314" i="1" s="1"/>
  <c r="R315" i="1"/>
  <c r="R316" i="1"/>
  <c r="R317" i="1"/>
  <c r="S317" i="1" s="1"/>
  <c r="R318" i="1"/>
  <c r="S318" i="1" s="1"/>
  <c r="R319" i="1"/>
  <c r="R320" i="1"/>
  <c r="R321" i="1"/>
  <c r="S321" i="1" s="1"/>
  <c r="R322" i="1"/>
  <c r="S322" i="1" s="1"/>
  <c r="R323" i="1"/>
  <c r="R324" i="1"/>
  <c r="R325" i="1"/>
  <c r="S325" i="1" s="1"/>
  <c r="R326" i="1"/>
  <c r="S326" i="1" s="1"/>
  <c r="R327" i="1"/>
  <c r="R328" i="1"/>
  <c r="R329" i="1"/>
  <c r="S329" i="1" s="1"/>
  <c r="R8" i="1"/>
  <c r="S8" i="1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5" i="2"/>
  <c r="M10" i="5"/>
  <c r="L10" i="5"/>
  <c r="K10" i="5"/>
  <c r="J10" i="5"/>
  <c r="I10" i="5"/>
  <c r="H10" i="5"/>
  <c r="G10" i="5"/>
  <c r="P10" i="4"/>
  <c r="H10" i="4"/>
  <c r="I10" i="4"/>
  <c r="J10" i="4"/>
  <c r="K10" i="4"/>
  <c r="L10" i="4"/>
  <c r="M10" i="4"/>
  <c r="N10" i="4"/>
  <c r="O10" i="4"/>
  <c r="G10" i="4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8" i="1" l="1"/>
</calcChain>
</file>

<file path=xl/sharedStrings.xml><?xml version="1.0" encoding="utf-8"?>
<sst xmlns="http://schemas.openxmlformats.org/spreadsheetml/2006/main" count="3714" uniqueCount="127">
  <si>
    <t>MGM Resorts International</t>
  </si>
  <si>
    <t>officer: EVP - CHIEF ACCOUNTING OFFICER</t>
  </si>
  <si>
    <t>Company filings</t>
  </si>
  <si>
    <t>Insider</t>
  </si>
  <si>
    <t>https://www.sec.gov/cgi-bin/own-disp?action=getissuer&amp;CIK=0000789570</t>
  </si>
  <si>
    <t>Issuer</t>
  </si>
  <si>
    <t>Filings</t>
  </si>
  <si>
    <t>Type of Owner</t>
  </si>
  <si>
    <t>https://www.youtube.com/watch?v=2Oe9ZqXVGME</t>
  </si>
  <si>
    <t>Deemed Execution Date</t>
  </si>
  <si>
    <t>Form</t>
  </si>
  <si>
    <t>Transaction Type</t>
  </si>
  <si>
    <t>Line Number</t>
  </si>
  <si>
    <t>Issuer CIK</t>
  </si>
  <si>
    <t>Security Name</t>
  </si>
  <si>
    <t>D</t>
  </si>
  <si>
    <t xml:space="preserve"> </t>
  </si>
  <si>
    <t>M-Exempt</t>
  </si>
  <si>
    <t>Restricted Stock Units</t>
  </si>
  <si>
    <t>A</t>
  </si>
  <si>
    <t>Common Stock $.01 Par Value ND</t>
  </si>
  <si>
    <t>F-InKind</t>
  </si>
  <si>
    <t>A-Award</t>
  </si>
  <si>
    <t>Employee Stock Appreciation Rights</t>
  </si>
  <si>
    <t>S-Sale</t>
  </si>
  <si>
    <t>--D</t>
  </si>
  <si>
    <t>Source: Sec.gov</t>
  </si>
  <si>
    <t>officer: PRESIDENT</t>
  </si>
  <si>
    <t>MGM Growth Properties LLC</t>
  </si>
  <si>
    <t>Restricted Share Units</t>
  </si>
  <si>
    <t>Class A Common Shares</t>
  </si>
  <si>
    <t>P-Purchase</t>
  </si>
  <si>
    <t>MIP Performance Share Units</t>
  </si>
  <si>
    <t>director, officer: CHIEF CUSTOMER DEV OFFICER</t>
  </si>
  <si>
    <t>Owner</t>
  </si>
  <si>
    <t>SELWOOD ROBERT</t>
  </si>
  <si>
    <t>HORNBUCKLE WILLIAM</t>
  </si>
  <si>
    <t>BALDWIN ROBERT</t>
  </si>
  <si>
    <t>Stock Appreciation Rights</t>
  </si>
  <si>
    <t>--I</t>
  </si>
  <si>
    <t>Acq or Disp</t>
  </si>
  <si>
    <t>Tx Date</t>
  </si>
  <si>
    <t>Direct - Indirect Own</t>
  </si>
  <si>
    <t>Nbr Securities Tx</t>
  </si>
  <si>
    <t>Nbr Securities Owned</t>
  </si>
  <si>
    <t>JAMES PHYLLIS</t>
  </si>
  <si>
    <t>officer: CHIEF DIV &amp; CORP RESP OFFICE</t>
  </si>
  <si>
    <t>Grand Total</t>
  </si>
  <si>
    <t>Tx Month</t>
  </si>
  <si>
    <t>BALDWIN ROBERT Total</t>
  </si>
  <si>
    <t>HORNBUCKLE WILLIAM Total</t>
  </si>
  <si>
    <t>JAMES PHYLLIS Total</t>
  </si>
  <si>
    <t>SELWOOD ROBERT Total</t>
  </si>
  <si>
    <t>Sum of Nbr Securities Tx</t>
  </si>
  <si>
    <t>Apr-17</t>
  </si>
  <si>
    <t>Feb-17</t>
  </si>
  <si>
    <t>Jan-17</t>
  </si>
  <si>
    <t>Jun-17</t>
  </si>
  <si>
    <t>Mar-17</t>
  </si>
  <si>
    <t>May-17</t>
  </si>
  <si>
    <t>Oct-17</t>
  </si>
  <si>
    <t>Sep-17</t>
  </si>
  <si>
    <t>MGM Resorts International (MGM) Historical Prices</t>
  </si>
  <si>
    <t>  MGM Morningstar Rating</t>
  </si>
  <si>
    <t>Date</t>
  </si>
  <si>
    <t>Open</t>
  </si>
  <si>
    <t>High</t>
  </si>
  <si>
    <t>Low</t>
  </si>
  <si>
    <t>Close</t>
  </si>
  <si>
    <t>Volume</t>
  </si>
  <si>
    <t>???</t>
  </si>
  <si>
    <t>0,000</t>
  </si>
  <si>
    <t>officer: EXECUTIVE VICE PRESIDENT &amp; CFO</t>
  </si>
  <si>
    <t>D'ARRIGO DANIEL</t>
  </si>
  <si>
    <t>director, officer: CHAIRMAN &amp; CEO</t>
  </si>
  <si>
    <t>MURREN JAMES</t>
  </si>
  <si>
    <t>officer: EVP GENERAL COUNSEL AND SECY</t>
  </si>
  <si>
    <t>McManus John</t>
  </si>
  <si>
    <t>officer: CHIEF OPERATING OFFICER</t>
  </si>
  <si>
    <t>SANDERS COREY IAN</t>
  </si>
  <si>
    <t>director</t>
  </si>
  <si>
    <t>SPIERKEL GREGORY M</t>
  </si>
  <si>
    <t>Deferred Stock Units</t>
  </si>
  <si>
    <t>PACCAR INC</t>
  </si>
  <si>
    <t>J-Other</t>
  </si>
  <si>
    <t>STOCK UNITS (RSDCP)</t>
  </si>
  <si>
    <t>VAIL RESORTS INC</t>
  </si>
  <si>
    <t>Restricted Share Unit</t>
  </si>
  <si>
    <t>Common Stock</t>
  </si>
  <si>
    <t>US BANCORP \DE\</t>
  </si>
  <si>
    <t>Deferred Compensation Plan Participation</t>
  </si>
  <si>
    <t>HERNANDEZ ROLAND A</t>
  </si>
  <si>
    <t>KILROY REALTY CORP</t>
  </si>
  <si>
    <t>Common stock, par value $0.01 per share</t>
  </si>
  <si>
    <t>Employee Stock Option (right to buy)</t>
  </si>
  <si>
    <t>HERMAN ALEXIS</t>
  </si>
  <si>
    <t>Issuer_Item</t>
  </si>
  <si>
    <t>Aug-17</t>
  </si>
  <si>
    <t>Jul-17</t>
  </si>
  <si>
    <t>Mckinney-James Rose</t>
  </si>
  <si>
    <t>BIBLE WILLIAM A</t>
  </si>
  <si>
    <t>GAY MARY CHRISTINE</t>
  </si>
  <si>
    <t>director, other: See Remark</t>
  </si>
  <si>
    <t>GROUNDS WILLIAM WARWICK</t>
  </si>
  <si>
    <t>D-Return</t>
  </si>
  <si>
    <t>BIBLE WILLIAM A Total</t>
  </si>
  <si>
    <t>D'ARRIGO DANIEL Total</t>
  </si>
  <si>
    <t>GAY MARY CHRISTINE Total</t>
  </si>
  <si>
    <t>GROUNDS WILLIAM WARWICK Total</t>
  </si>
  <si>
    <t>HERMAN ALEXIS Total</t>
  </si>
  <si>
    <t>HERNANDEZ ROLAND A Total</t>
  </si>
  <si>
    <t>Mckinney-James Rose Total</t>
  </si>
  <si>
    <t>McManus John Total</t>
  </si>
  <si>
    <t>MURREN JAMES Total</t>
  </si>
  <si>
    <t>SANDERS COREY IAN Total</t>
  </si>
  <si>
    <t>SPIERKEL GREGORY M Total</t>
  </si>
  <si>
    <t>5.2M Shares for GROUNDS Are a Return</t>
  </si>
  <si>
    <t>Month</t>
  </si>
  <si>
    <t>Dec-16</t>
  </si>
  <si>
    <t>Nov-16</t>
  </si>
  <si>
    <t>Oct-16</t>
  </si>
  <si>
    <t>Row Labels</t>
  </si>
  <si>
    <t>Average of Close</t>
  </si>
  <si>
    <t>Avg:  $29.67</t>
  </si>
  <si>
    <t>Avg Month Close</t>
  </si>
  <si>
    <t>Avg Tx Share Value</t>
  </si>
  <si>
    <t>Sum of Avg Tx Share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</si>
</sst>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[$-409]mmm\-yy;@"/>
    <numFmt numFmtId="166" formatCode="m/d/yy;@"/>
    <numFmt numFmtId="167" formatCode="&quot;$&quot;#,##0.00"/>
    <numFmt numFmtId="168" formatCode="&quot;$&quot;#,##0"/>
  </numFmts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0000FF"/>
      <name val="Arial"/>
      <family val="2"/>
    </font>
    <font>
      <b/>
      <sz val="15"/>
      <color rgb="FF333333"/>
      <name val="Verdana"/>
      <family val="2"/>
    </font>
    <font>
      <sz val="15"/>
      <color rgb="FF333333"/>
      <name val="Verdana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/>
      <top style="thin">
        <color rgb="FFABABAB"/>
      </top>
      <bottom/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1"/>
    <xf numFmtId="14" fontId="0" fillId="0" borderId="0" xfId="0" applyNumberFormat="1"/>
    <xf numFmtId="0" fontId="0" fillId="0" borderId="0" xfId="0" quotePrefix="1"/>
    <xf numFmtId="164" fontId="0" fillId="0" borderId="0" xfId="0" applyNumberFormat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5" fontId="0" fillId="0" borderId="0" xfId="0" applyNumberFormat="1"/>
    <xf numFmtId="166" fontId="0" fillId="0" borderId="0" xfId="0" applyNumberFormat="1"/>
    <xf numFmtId="166" fontId="1" fillId="2" borderId="1" xfId="0" applyNumberFormat="1" applyFont="1" applyFill="1" applyBorder="1"/>
    <xf numFmtId="165" fontId="1" fillId="2" borderId="1" xfId="0" applyNumberFormat="1" applyFont="1" applyFill="1" applyBorder="1"/>
    <xf numFmtId="165" fontId="3" fillId="0" borderId="0" xfId="0" applyNumberFormat="1" applyFont="1"/>
    <xf numFmtId="0" fontId="0" fillId="0" borderId="7" xfId="0" applyBorder="1"/>
    <xf numFmtId="0" fontId="0" fillId="0" borderId="2" xfId="0" pivotButton="1" applyBorder="1"/>
    <xf numFmtId="0" fontId="0" fillId="2" borderId="2" xfId="0" applyFill="1" applyBorder="1"/>
    <xf numFmtId="0" fontId="0" fillId="2" borderId="6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7" xfId="0" applyFill="1" applyBorder="1"/>
    <xf numFmtId="4" fontId="0" fillId="0" borderId="6" xfId="0" applyNumberFormat="1" applyBorder="1"/>
    <xf numFmtId="4" fontId="0" fillId="3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0" fontId="0" fillId="4" borderId="2" xfId="0" applyFill="1" applyBorder="1"/>
    <xf numFmtId="4" fontId="0" fillId="0" borderId="2" xfId="0" applyNumberFormat="1" applyBorder="1"/>
    <xf numFmtId="4" fontId="0" fillId="0" borderId="12" xfId="0" applyNumberFormat="1" applyBorder="1"/>
    <xf numFmtId="4" fontId="0" fillId="0" borderId="10" xfId="0" applyNumberFormat="1" applyBorder="1"/>
    <xf numFmtId="4" fontId="0" fillId="0" borderId="0" xfId="0" applyNumberFormat="1"/>
    <xf numFmtId="4" fontId="0" fillId="3" borderId="8" xfId="0" applyNumberFormat="1" applyFill="1" applyBorder="1"/>
    <xf numFmtId="4" fontId="0" fillId="3" borderId="13" xfId="0" applyNumberFormat="1" applyFill="1" applyBorder="1"/>
    <xf numFmtId="0" fontId="0" fillId="2" borderId="12" xfId="0" applyFill="1" applyBorder="1"/>
    <xf numFmtId="0" fontId="1" fillId="0" borderId="0" xfId="0" applyFont="1"/>
    <xf numFmtId="0" fontId="0" fillId="5" borderId="2" xfId="0" applyFill="1" applyBorder="1"/>
    <xf numFmtId="0" fontId="0" fillId="5" borderId="3" xfId="0" applyFill="1" applyBorder="1"/>
    <xf numFmtId="4" fontId="0" fillId="5" borderId="2" xfId="0" applyNumberFormat="1" applyFill="1" applyBorder="1"/>
    <xf numFmtId="4" fontId="0" fillId="5" borderId="12" xfId="0" applyNumberFormat="1" applyFill="1" applyBorder="1"/>
    <xf numFmtId="4" fontId="0" fillId="5" borderId="6" xfId="0" applyNumberFormat="1" applyFill="1" applyBorder="1"/>
    <xf numFmtId="167" fontId="1" fillId="0" borderId="0" xfId="0" applyNumberFormat="1" applyFont="1"/>
    <xf numFmtId="167" fontId="0" fillId="0" borderId="0" xfId="0" applyNumberFormat="1"/>
    <xf numFmtId="0" fontId="4" fillId="0" borderId="0" xfId="0" applyFont="1" applyAlignment="1">
      <alignment vertical="center" wrapText="1"/>
    </xf>
    <xf numFmtId="0" fontId="5" fillId="0" borderId="0" xfId="0" applyFont="1"/>
    <xf numFmtId="14" fontId="0" fillId="6" borderId="0" xfId="0" applyNumberFormat="1" applyFill="1"/>
    <xf numFmtId="167" fontId="0" fillId="6" borderId="0" xfId="0" applyNumberFormat="1" applyFill="1"/>
    <xf numFmtId="3" fontId="0" fillId="6" borderId="0" xfId="0" applyNumberFormat="1" applyFill="1"/>
    <xf numFmtId="3" fontId="0" fillId="0" borderId="0" xfId="0" applyNumberFormat="1"/>
    <xf numFmtId="14" fontId="0" fillId="3" borderId="0" xfId="0" applyNumberFormat="1" applyFill="1"/>
    <xf numFmtId="167" fontId="0" fillId="3" borderId="0" xfId="0" applyNumberFormat="1" applyFill="1"/>
    <xf numFmtId="3" fontId="0" fillId="3" borderId="0" xfId="0" applyNumberFormat="1" applyFill="1"/>
    <xf numFmtId="0" fontId="0" fillId="5" borderId="7" xfId="0" applyFill="1" applyBorder="1"/>
    <xf numFmtId="0" fontId="6" fillId="0" borderId="0" xfId="0" applyFont="1"/>
    <xf numFmtId="166" fontId="6" fillId="0" borderId="0" xfId="0" applyNumberFormat="1" applyFont="1"/>
    <xf numFmtId="164" fontId="6" fillId="0" borderId="0" xfId="0" applyNumberFormat="1" applyFont="1"/>
    <xf numFmtId="0" fontId="6" fillId="0" borderId="0" xfId="0" quotePrefix="1" applyFont="1"/>
    <xf numFmtId="3" fontId="1" fillId="5" borderId="1" xfId="0" applyNumberFormat="1" applyFont="1" applyFill="1" applyBorder="1"/>
    <xf numFmtId="3" fontId="7" fillId="5" borderId="1" xfId="0" applyNumberFormat="1" applyFont="1" applyFill="1" applyBorder="1"/>
    <xf numFmtId="0" fontId="6" fillId="0" borderId="2" xfId="0" applyFont="1" applyBorder="1"/>
    <xf numFmtId="4" fontId="6" fillId="0" borderId="2" xfId="0" applyNumberFormat="1" applyFont="1" applyBorder="1"/>
    <xf numFmtId="4" fontId="6" fillId="0" borderId="12" xfId="0" applyNumberFormat="1" applyFont="1" applyBorder="1"/>
    <xf numFmtId="4" fontId="6" fillId="0" borderId="6" xfId="0" applyNumberFormat="1" applyFont="1" applyBorder="1"/>
    <xf numFmtId="14" fontId="0" fillId="0" borderId="2" xfId="0" applyNumberFormat="1" applyBorder="1"/>
    <xf numFmtId="14" fontId="0" fillId="3" borderId="8" xfId="0" applyNumberFormat="1" applyFill="1" applyBorder="1"/>
    <xf numFmtId="0" fontId="8" fillId="2" borderId="2" xfId="0" applyFont="1" applyFill="1" applyBorder="1"/>
    <xf numFmtId="14" fontId="6" fillId="0" borderId="2" xfId="0" applyNumberFormat="1" applyFont="1" applyBorder="1"/>
    <xf numFmtId="0" fontId="6" fillId="0" borderId="5" xfId="0" applyFont="1" applyBorder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1" fillId="2" borderId="14" xfId="0" applyFont="1" applyFill="1" applyBorder="1"/>
    <xf numFmtId="167" fontId="3" fillId="0" borderId="0" xfId="0" applyNumberFormat="1" applyFont="1"/>
    <xf numFmtId="167" fontId="0" fillId="0" borderId="2" xfId="0" applyNumberFormat="1" applyBorder="1"/>
    <xf numFmtId="167" fontId="0" fillId="0" borderId="12" xfId="0" applyNumberFormat="1" applyBorder="1"/>
    <xf numFmtId="167" fontId="0" fillId="0" borderId="6" xfId="0" applyNumberFormat="1" applyBorder="1"/>
    <xf numFmtId="167" fontId="0" fillId="0" borderId="10" xfId="0" applyNumberFormat="1" applyBorder="1"/>
    <xf numFmtId="167" fontId="0" fillId="0" borderId="11" xfId="0" applyNumberFormat="1" applyBorder="1"/>
    <xf numFmtId="167" fontId="0" fillId="3" borderId="8" xfId="0" applyNumberFormat="1" applyFill="1" applyBorder="1"/>
    <xf numFmtId="167" fontId="0" fillId="3" borderId="13" xfId="0" applyNumberFormat="1" applyFill="1" applyBorder="1"/>
    <xf numFmtId="167" fontId="0" fillId="3" borderId="7" xfId="0" applyNumberFormat="1" applyFill="1" applyBorder="1"/>
    <xf numFmtId="167" fontId="0" fillId="5" borderId="2" xfId="0" applyNumberFormat="1" applyFill="1" applyBorder="1"/>
    <xf numFmtId="167" fontId="0" fillId="5" borderId="12" xfId="0" applyNumberFormat="1" applyFill="1" applyBorder="1"/>
    <xf numFmtId="167" fontId="0" fillId="5" borderId="6" xfId="0" applyNumberFormat="1" applyFill="1" applyBorder="1"/>
    <xf numFmtId="167" fontId="6" fillId="0" borderId="2" xfId="0" applyNumberFormat="1" applyFont="1" applyBorder="1"/>
    <xf numFmtId="167" fontId="6" fillId="0" borderId="12" xfId="0" applyNumberFormat="1" applyFont="1" applyBorder="1"/>
    <xf numFmtId="167" fontId="6" fillId="0" borderId="6" xfId="0" applyNumberFormat="1" applyFont="1" applyBorder="1"/>
    <xf numFmtId="168" fontId="1" fillId="5" borderId="1" xfId="0" applyNumberFormat="1" applyFont="1" applyFill="1" applyBorder="1"/>
    <xf numFmtId="168" fontId="7" fillId="5" borderId="1" xfId="0" applyNumberFormat="1" applyFont="1" applyFill="1" applyBorder="1"/>
    <xf numFmtId="0" fontId="2" fillId="0" borderId="0" xfId="1" applyAlignment="1"/>
    <xf numFmtId="0" fontId="0" fillId="0" borderId="0" xfId="0" applyAlignment="1"/>
    <xf numFmtId="0" fontId="6" fillId="0" borderId="0" xfId="0" applyFont="1"/>
  </cellXfs>
  <cellStyles count="2">
    <cellStyle name="Hyperlink" xfId="1" builtinId="8"/>
    <cellStyle name="Normal" xfId="0" builtinId="0"/>
  </cellStyles>
  <dxfs count="75">
    <dxf>
      <fill>
        <patternFill patternType="solid">
          <bgColor rgb="FF99FF99"/>
        </patternFill>
      </fill>
    </dxf>
    <dxf>
      <fill>
        <patternFill patternType="solid">
          <bgColor rgb="FF99FF99"/>
        </patternFill>
      </fill>
    </dxf>
    <dxf>
      <font>
        <color rgb="FFFF0000"/>
      </font>
    </dxf>
    <dxf>
      <font>
        <color rgb="FFFF0000"/>
      </font>
    </dxf>
    <dxf>
      <fill>
        <patternFill patternType="solid">
          <bgColor rgb="FFFFFF99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CCFFCC"/>
        </patternFill>
      </fill>
    </dxf>
    <dxf>
      <fill>
        <patternFill>
          <bgColor rgb="FFFFFF9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numFmt numFmtId="4" formatCode="#,##0.00"/>
    </dxf>
    <dxf>
      <fill>
        <patternFill patternType="solid">
          <bgColor rgb="FFCCEC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99FF99"/>
        </patternFill>
      </fill>
    </dxf>
    <dxf>
      <fill>
        <patternFill patternType="solid">
          <bgColor rgb="FF99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numFmt numFmtId="167" formatCode="&quot;$&quot;#,##0.0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CCFFCC"/>
        </patternFill>
      </fill>
    </dxf>
    <dxf>
      <fill>
        <patternFill>
          <bgColor rgb="FFFFFF9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CCEC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99FF99"/>
        </patternFill>
      </fill>
    </dxf>
    <dxf>
      <fill>
        <patternFill patternType="solid">
          <bgColor rgb="FF99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CCFFCC"/>
        </patternFill>
      </fill>
    </dxf>
    <dxf>
      <fill>
        <patternFill>
          <bgColor rgb="FFFFFF9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numFmt numFmtId="4" formatCode="#,##0.00"/>
    </dxf>
    <dxf>
      <fill>
        <patternFill patternType="solid">
          <bgColor rgb="FFCCEC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99FF99"/>
        </patternFill>
      </fill>
    </dxf>
    <dxf>
      <fill>
        <patternFill patternType="solid">
          <bgColor rgb="FF99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</dxfs>
  <tableStyles count="0" defaultTableStyle="TableStyleMedium2" defaultPivotStyle="PivotStyleLight16"/>
  <colors>
    <mruColors>
      <color rgb="FF0000FF"/>
      <color rgb="FFFFFF99"/>
      <color rgb="FF99FF99"/>
      <color rgb="FFCC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CC" refreshedDate="43014.678268518517" createdVersion="5" refreshedVersion="5" minRefreshableVersion="3" recordCount="323">
  <cacheSource type="worksheet">
    <worksheetSource ref="A7:S1000" sheet="Raw_Data"/>
  </cacheSource>
  <cacheFields count="19">
    <cacheField name="Issuer" numFmtId="0">
      <sharedItems containsBlank="1" count="2">
        <s v="MGM Resorts International"/>
        <m/>
      </sharedItems>
    </cacheField>
    <cacheField name="Filings" numFmtId="0">
      <sharedItems containsNonDate="0" containsString="0" containsBlank="1"/>
    </cacheField>
    <cacheField name="Owner" numFmtId="0">
      <sharedItems containsBlank="1" count="16">
        <s v="SELWOOD ROBERT"/>
        <s v="HORNBUCKLE WILLIAM"/>
        <s v="BALDWIN ROBERT"/>
        <s v="JAMES PHYLLIS"/>
        <s v="D'ARRIGO DANIEL"/>
        <s v="MURREN JAMES"/>
        <s v="McManus John"/>
        <s v="SANDERS COREY IAN"/>
        <s v="SPIERKEL GREGORY M"/>
        <s v="HERNANDEZ ROLAND A"/>
        <s v="HERMAN ALEXIS"/>
        <s v="Mckinney-James Rose"/>
        <s v="BIBLE WILLIAM A"/>
        <s v="GAY MARY CHRISTINE"/>
        <s v="GROUNDS WILLIAM WARWICK"/>
        <m/>
      </sharedItems>
    </cacheField>
    <cacheField name="Type of Owner" numFmtId="0">
      <sharedItems containsBlank="1" count="11">
        <s v="officer: EVP - CHIEF ACCOUNTING OFFICER"/>
        <s v="officer: PRESIDENT"/>
        <s v="director, officer: CHIEF CUSTOMER DEV OFFICER"/>
        <s v="officer: CHIEF DIV &amp; CORP RESP OFFICE"/>
        <s v="officer: EXECUTIVE VICE PRESIDENT &amp; CFO"/>
        <s v="director, officer: CHAIRMAN &amp; CEO"/>
        <s v="officer: EVP GENERAL COUNSEL AND SECY"/>
        <s v="officer: CHIEF OPERATING OFFICER"/>
        <s v="director"/>
        <s v="director, other: See Remark"/>
        <m/>
      </sharedItems>
    </cacheField>
    <cacheField name="Acq or Disp" numFmtId="0">
      <sharedItems containsBlank="1" count="3">
        <s v="D"/>
        <s v="A"/>
        <m/>
      </sharedItems>
    </cacheField>
    <cacheField name="Tx Date" numFmtId="166">
      <sharedItems containsNonDate="0" containsDate="1" containsString="0" containsBlank="1" minDate="2017-01-03T00:00:00" maxDate="2017-10-04T00:00:00"/>
    </cacheField>
    <cacheField name="Deemed Execution Date" numFmtId="0">
      <sharedItems containsBlank="1"/>
    </cacheField>
    <cacheField name="Issuer_Item" numFmtId="0">
      <sharedItems containsBlank="1" count="7">
        <s v="MGM Resorts International"/>
        <s v="MGM Growth Properties LLC"/>
        <s v="PACCAR INC"/>
        <s v="VAIL RESORTS INC"/>
        <s v="US BANCORP \DE\"/>
        <s v="KILROY REALTY CORP"/>
        <m/>
      </sharedItems>
    </cacheField>
    <cacheField name="Form" numFmtId="0">
      <sharedItems containsString="0" containsBlank="1" containsNumber="1" containsInteger="1" minValue="4" maxValue="4"/>
    </cacheField>
    <cacheField name="Transaction Type" numFmtId="0">
      <sharedItems containsBlank="1" count="8">
        <s v="M-Exempt"/>
        <s v="F-InKind"/>
        <s v="A-Award"/>
        <s v="S-Sale"/>
        <s v="P-Purchase"/>
        <s v="J-Other"/>
        <s v="D-Return"/>
        <m/>
      </sharedItems>
    </cacheField>
    <cacheField name="Direct - Indirect Own" numFmtId="0">
      <sharedItems containsBlank="1"/>
    </cacheField>
    <cacheField name="Nbr Securities Tx" numFmtId="164">
      <sharedItems containsString="0" containsBlank="1" containsNumber="1" minValue="3.0884" maxValue="5200000"/>
    </cacheField>
    <cacheField name="Nbr Securities Owned" numFmtId="164">
      <sharedItems containsString="0" containsBlank="1" containsNumber="1" minValue="0" maxValue="20848738"/>
    </cacheField>
    <cacheField name="Line Number" numFmtId="0">
      <sharedItems containsString="0" containsBlank="1" containsNumber="1" containsInteger="1" minValue="1" maxValue="9"/>
    </cacheField>
    <cacheField name="Issuer CIK" numFmtId="0">
      <sharedItems containsString="0" containsBlank="1" containsNumber="1" containsInteger="1" minValue="36104" maxValue="1656936"/>
    </cacheField>
    <cacheField name="Security Name" numFmtId="0">
      <sharedItems containsBlank="1" count="15">
        <s v="Restricted Stock Units"/>
        <s v="Common Stock $.01 Par Value ND"/>
        <s v="Employee Stock Appreciation Rights"/>
        <s v="Restricted Share Units"/>
        <s v="Class A Common Shares"/>
        <s v="MIP Performance Share Units"/>
        <s v="Stock Appreciation Rights"/>
        <s v="Deferred Stock Units"/>
        <s v="STOCK UNITS (RSDCP)"/>
        <s v="Restricted Share Unit"/>
        <s v="Common Stock"/>
        <s v="Deferred Compensation Plan Participation"/>
        <s v="Common stock, par value $0.01 per share"/>
        <s v="Employee Stock Option (right to buy)"/>
        <m/>
      </sharedItems>
    </cacheField>
    <cacheField name="Tx Month" numFmtId="165">
      <sharedItems containsBlank="1" count="11">
        <s v="Oct-17"/>
        <s v="Sep-17"/>
        <s v="Jun-17"/>
        <s v="May-17"/>
        <s v="Mar-17"/>
        <s v="Apr-17"/>
        <s v="Jan-17"/>
        <s v="Feb-17"/>
        <s v="Aug-17"/>
        <s v="Jul-17"/>
        <m/>
      </sharedItems>
    </cacheField>
    <cacheField name="Avg Month Close" numFmtId="0">
      <sharedItems containsString="0" containsBlank="1" containsNumber="1" minValue="26.442173913043476" maxValue="32.743181818181817"/>
    </cacheField>
    <cacheField name="Avg Tx Share Value" numFmtId="0">
      <sharedItems containsString="0" containsBlank="1" containsNumber="1" minValue="98.798538608695651" maxValue="170168761.904761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CC" refreshedDate="43014.678268634256" createdVersion="5" refreshedVersion="5" minRefreshableVersion="3" recordCount="323">
  <cacheSource type="worksheet">
    <worksheetSource ref="A7:Q1000" sheet="Raw_Data"/>
  </cacheSource>
  <cacheFields count="17">
    <cacheField name="Issuer" numFmtId="0">
      <sharedItems containsBlank="1" count="2">
        <s v="MGM Resorts International"/>
        <m/>
      </sharedItems>
    </cacheField>
    <cacheField name="Filings" numFmtId="0">
      <sharedItems containsNonDate="0" containsString="0" containsBlank="1"/>
    </cacheField>
    <cacheField name="Owner" numFmtId="0">
      <sharedItems containsBlank="1" count="16">
        <s v="SELWOOD ROBERT"/>
        <s v="HORNBUCKLE WILLIAM"/>
        <s v="BALDWIN ROBERT"/>
        <s v="JAMES PHYLLIS"/>
        <s v="D'ARRIGO DANIEL"/>
        <s v="MURREN JAMES"/>
        <s v="McManus John"/>
        <s v="SANDERS COREY IAN"/>
        <s v="SPIERKEL GREGORY M"/>
        <s v="HERNANDEZ ROLAND A"/>
        <s v="HERMAN ALEXIS"/>
        <s v="Mckinney-James Rose"/>
        <s v="BIBLE WILLIAM A"/>
        <s v="GAY MARY CHRISTINE"/>
        <s v="GROUNDS WILLIAM WARWICK"/>
        <m/>
      </sharedItems>
    </cacheField>
    <cacheField name="Type of Owner" numFmtId="0">
      <sharedItems containsBlank="1" count="11">
        <s v="officer: EVP - CHIEF ACCOUNTING OFFICER"/>
        <s v="officer: PRESIDENT"/>
        <s v="director, officer: CHIEF CUSTOMER DEV OFFICER"/>
        <s v="officer: CHIEF DIV &amp; CORP RESP OFFICE"/>
        <s v="officer: EXECUTIVE VICE PRESIDENT &amp; CFO"/>
        <s v="director, officer: CHAIRMAN &amp; CEO"/>
        <s v="officer: EVP GENERAL COUNSEL AND SECY"/>
        <s v="officer: CHIEF OPERATING OFFICER"/>
        <s v="director"/>
        <s v="director, other: See Remark"/>
        <m/>
      </sharedItems>
    </cacheField>
    <cacheField name="Acq or Disp" numFmtId="0">
      <sharedItems containsBlank="1" count="3">
        <s v="D"/>
        <s v="A"/>
        <m/>
      </sharedItems>
    </cacheField>
    <cacheField name="Tx Date" numFmtId="166">
      <sharedItems containsNonDate="0" containsDate="1" containsString="0" containsBlank="1" minDate="2017-01-03T00:00:00" maxDate="2017-10-04T00:00:00" count="46">
        <d v="2017-10-03T00:00:00"/>
        <d v="2017-09-15T00:00:00"/>
        <d v="2017-09-06T00:00:00"/>
        <d v="2017-06-15T00:00:00"/>
        <d v="2017-05-25T00:00:00"/>
        <d v="2017-03-15T00:00:00"/>
        <d v="2017-09-13T00:00:00"/>
        <d v="2017-04-19T00:00:00"/>
        <d v="2017-04-13T00:00:00"/>
        <d v="2017-03-03T00:00:00"/>
        <d v="2017-01-17T00:00:00"/>
        <d v="2017-01-13T00:00:00"/>
        <d v="2017-09-11T00:00:00"/>
        <d v="2017-03-02T00:00:00"/>
        <d v="2017-02-28T00:00:00"/>
        <d v="2017-09-07T00:00:00"/>
        <d v="2017-09-08T00:00:00"/>
        <d v="2017-08-09T00:00:00"/>
        <d v="2017-07-31T00:00:00"/>
        <d v="2017-05-19T00:00:00"/>
        <d v="2017-05-01T00:00:00"/>
        <d v="2017-05-15T00:00:00"/>
        <d v="2017-06-06T00:00:00"/>
        <d v="2017-06-01T00:00:00"/>
        <d v="2017-05-31T00:00:00"/>
        <d v="2017-03-07T00:00:00"/>
        <d v="2017-01-06T00:00:00"/>
        <d v="2017-01-03T00:00:00"/>
        <d v="2017-09-27T00:00:00"/>
        <d v="2017-09-23T00:00:00"/>
        <d v="2017-03-14T00:00:00"/>
        <d v="2017-01-19T00:00:00"/>
        <d v="2017-07-12T00:00:00"/>
        <d v="2017-04-12T00:00:00"/>
        <d v="2017-03-10T00:00:00"/>
        <d v="2017-03-09T00:00:00"/>
        <d v="2017-02-24T00:00:00"/>
        <d v="2017-02-06T00:00:00"/>
        <d v="2017-02-03T00:00:00"/>
        <d v="2017-01-18T00:00:00"/>
        <d v="2017-01-11T00:00:00"/>
        <d v="2017-01-05T00:00:00"/>
        <d v="2017-08-01T00:00:00"/>
        <d v="2017-05-03T00:00:00"/>
        <d v="2017-08-07T00:00:00"/>
        <m/>
      </sharedItems>
    </cacheField>
    <cacheField name="Deemed Execution Date" numFmtId="0">
      <sharedItems containsBlank="1"/>
    </cacheField>
    <cacheField name="Issuer_Item" numFmtId="0">
      <sharedItems containsBlank="1" count="7">
        <s v="MGM Resorts International"/>
        <s v="MGM Growth Properties LLC"/>
        <s v="PACCAR INC"/>
        <s v="VAIL RESORTS INC"/>
        <s v="US BANCORP \DE\"/>
        <s v="KILROY REALTY CORP"/>
        <m/>
      </sharedItems>
    </cacheField>
    <cacheField name="Form" numFmtId="0">
      <sharedItems containsString="0" containsBlank="1" containsNumber="1" containsInteger="1" minValue="4" maxValue="4"/>
    </cacheField>
    <cacheField name="Transaction Type" numFmtId="0">
      <sharedItems containsBlank="1" count="8">
        <s v="M-Exempt"/>
        <s v="F-InKind"/>
        <s v="A-Award"/>
        <s v="S-Sale"/>
        <s v="P-Purchase"/>
        <s v="J-Other"/>
        <s v="D-Return"/>
        <m/>
      </sharedItems>
    </cacheField>
    <cacheField name="Direct - Indirect Own" numFmtId="0">
      <sharedItems containsBlank="1"/>
    </cacheField>
    <cacheField name="Nbr Securities Tx" numFmtId="164">
      <sharedItems containsString="0" containsBlank="1" containsNumber="1" minValue="3.0884" maxValue="5200000"/>
    </cacheField>
    <cacheField name="Nbr Securities Owned" numFmtId="164">
      <sharedItems containsString="0" containsBlank="1" containsNumber="1" minValue="0" maxValue="20848738"/>
    </cacheField>
    <cacheField name="Line Number" numFmtId="0">
      <sharedItems containsString="0" containsBlank="1" containsNumber="1" containsInteger="1" minValue="1" maxValue="9"/>
    </cacheField>
    <cacheField name="Issuer CIK" numFmtId="0">
      <sharedItems containsString="0" containsBlank="1" containsNumber="1" containsInteger="1" minValue="36104" maxValue="1656936"/>
    </cacheField>
    <cacheField name="Security Name" numFmtId="0">
      <sharedItems containsBlank="1" count="15">
        <s v="Restricted Stock Units"/>
        <s v="Common Stock $.01 Par Value ND"/>
        <s v="Employee Stock Appreciation Rights"/>
        <s v="Restricted Share Units"/>
        <s v="Class A Common Shares"/>
        <s v="MIP Performance Share Units"/>
        <s v="Stock Appreciation Rights"/>
        <s v="Deferred Stock Units"/>
        <s v="STOCK UNITS (RSDCP)"/>
        <s v="Restricted Share Unit"/>
        <s v="Common Stock"/>
        <s v="Deferred Compensation Plan Participation"/>
        <s v="Common stock, par value $0.01 per share"/>
        <s v="Employee Stock Option (right to buy)"/>
        <m/>
      </sharedItems>
    </cacheField>
    <cacheField name="Tx Month" numFmtId="165">
      <sharedItems containsBlank="1" count="11">
        <s v="Oct-17"/>
        <s v="Sep-17"/>
        <s v="Jun-17"/>
        <s v="May-17"/>
        <s v="Mar-17"/>
        <s v="Apr-17"/>
        <s v="Jan-17"/>
        <s v="Feb-17"/>
        <s v="Aug-17"/>
        <s v="Jul-1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CC" refreshedDate="43014.678269560187" createdVersion="5" refreshedVersion="5" minRefreshableVersion="3" recordCount="262">
  <cacheSource type="worksheet">
    <worksheetSource ref="A4:G266" sheet="Daily Stock Pricing"/>
  </cacheSource>
  <cacheFields count="7">
    <cacheField name="Date" numFmtId="14">
      <sharedItems containsSemiMixedTypes="0" containsNonDate="0" containsDate="1" containsString="0" minDate="2016-10-05T00:00:00" maxDate="2017-10-06T00:00:00"/>
    </cacheField>
    <cacheField name="Open" numFmtId="167">
      <sharedItems containsSemiMixedTypes="0" containsString="0" containsNumber="1" minValue="25.25" maxValue="34.19"/>
    </cacheField>
    <cacheField name="High" numFmtId="167">
      <sharedItems containsSemiMixedTypes="0" containsString="0" containsNumber="1" minValue="25.59" maxValue="34.65"/>
    </cacheField>
    <cacheField name="Low" numFmtId="167">
      <sharedItems containsSemiMixedTypes="0" containsString="0" containsNumber="1" minValue="25.15" maxValue="33.979999999999997"/>
    </cacheField>
    <cacheField name="Close" numFmtId="167">
      <sharedItems containsSemiMixedTypes="0" containsString="0" containsNumber="1" minValue="25.43" maxValue="34.270000000000003"/>
    </cacheField>
    <cacheField name="Volume" numFmtId="0">
      <sharedItems containsMixedTypes="1" containsNumber="1" containsInteger="1" minValue="1660346" maxValue="90095841"/>
    </cacheField>
    <cacheField name="Month" numFmtId="0">
      <sharedItems count="13">
        <s v="Oct-17"/>
        <s v="Sep-17"/>
        <s v="Aug-17"/>
        <s v="Jul-17"/>
        <s v="Jun-17"/>
        <s v="May-17"/>
        <s v="Apr-17"/>
        <s v="Mar-17"/>
        <s v="Feb-17"/>
        <s v="Jan-17"/>
        <s v="Dec-16"/>
        <s v="Nov-16"/>
        <s v="Oct-1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3">
  <r>
    <x v="0"/>
    <m/>
    <x v="0"/>
    <x v="0"/>
    <x v="0"/>
    <d v="2017-10-03T00:00:00"/>
    <s v=" "/>
    <x v="0"/>
    <n v="4"/>
    <x v="0"/>
    <s v="--D"/>
    <n v="2117"/>
    <n v="6350.8302999999996"/>
    <n v="3"/>
    <n v="789570"/>
    <x v="0"/>
    <x v="0"/>
    <n v="30.817499999999999"/>
    <n v="65240.647499999999"/>
  </r>
  <r>
    <x v="0"/>
    <m/>
    <x v="0"/>
    <x v="0"/>
    <x v="1"/>
    <d v="2017-10-03T00:00:00"/>
    <s v=" "/>
    <x v="0"/>
    <n v="4"/>
    <x v="0"/>
    <s v="--D"/>
    <n v="2117"/>
    <n v="100110"/>
    <n v="1"/>
    <n v="789570"/>
    <x v="1"/>
    <x v="0"/>
    <n v="30.817499999999999"/>
    <n v="65240.647499999999"/>
  </r>
  <r>
    <x v="0"/>
    <m/>
    <x v="0"/>
    <x v="0"/>
    <x v="0"/>
    <d v="2017-10-03T00:00:00"/>
    <s v=" "/>
    <x v="0"/>
    <n v="4"/>
    <x v="1"/>
    <s v="--D"/>
    <n v="889"/>
    <n v="99221"/>
    <n v="2"/>
    <n v="789570"/>
    <x v="1"/>
    <x v="0"/>
    <n v="30.817499999999999"/>
    <n v="27396.7575"/>
  </r>
  <r>
    <x v="0"/>
    <m/>
    <x v="0"/>
    <x v="0"/>
    <x v="1"/>
    <d v="2017-09-15T00:00:00"/>
    <s v=" "/>
    <x v="0"/>
    <n v="4"/>
    <x v="2"/>
    <s v="--D"/>
    <n v="12.717700000000001"/>
    <n v="3703.1592999999998"/>
    <n v="3"/>
    <n v="789570"/>
    <x v="0"/>
    <x v="1"/>
    <n v="32.724761904761912"/>
    <n v="416.1837044761906"/>
  </r>
  <r>
    <x v="0"/>
    <m/>
    <x v="0"/>
    <x v="0"/>
    <x v="1"/>
    <d v="2017-09-15T00:00:00"/>
    <s v=" "/>
    <x v="0"/>
    <n v="4"/>
    <x v="2"/>
    <s v="--D"/>
    <n v="28.1435"/>
    <n v="8194.8701999999994"/>
    <n v="4"/>
    <n v="789570"/>
    <x v="0"/>
    <x v="1"/>
    <n v="32.724761904761912"/>
    <n v="920.98933666666687"/>
  </r>
  <r>
    <x v="0"/>
    <m/>
    <x v="0"/>
    <x v="0"/>
    <x v="1"/>
    <d v="2017-09-15T00:00:00"/>
    <s v=" "/>
    <x v="0"/>
    <n v="4"/>
    <x v="2"/>
    <s v="--D"/>
    <n v="6.8536000000000001"/>
    <n v="1995.6420000000001"/>
    <n v="2"/>
    <n v="789570"/>
    <x v="0"/>
    <x v="1"/>
    <n v="32.724761904761912"/>
    <n v="224.28242819047625"/>
  </r>
  <r>
    <x v="0"/>
    <m/>
    <x v="0"/>
    <x v="0"/>
    <x v="1"/>
    <d v="2017-09-15T00:00:00"/>
    <s v=" "/>
    <x v="0"/>
    <n v="4"/>
    <x v="2"/>
    <s v="--D"/>
    <n v="29.0809"/>
    <n v="8467.8302999999996"/>
    <n v="5"/>
    <n v="789570"/>
    <x v="0"/>
    <x v="1"/>
    <n v="32.724761904761912"/>
    <n v="951.66552847619073"/>
  </r>
  <r>
    <x v="0"/>
    <m/>
    <x v="0"/>
    <x v="0"/>
    <x v="0"/>
    <d v="2017-09-06T00:00:00"/>
    <s v=" "/>
    <x v="0"/>
    <n v="4"/>
    <x v="0"/>
    <s v="--D"/>
    <n v="100000"/>
    <n v="0"/>
    <n v="4"/>
    <n v="789570"/>
    <x v="2"/>
    <x v="1"/>
    <n v="32.724761904761912"/>
    <n v="3272476.1904761912"/>
  </r>
  <r>
    <x v="0"/>
    <m/>
    <x v="0"/>
    <x v="0"/>
    <x v="0"/>
    <d v="2017-09-06T00:00:00"/>
    <s v=" "/>
    <x v="0"/>
    <n v="4"/>
    <x v="1"/>
    <s v="--D"/>
    <n v="59675"/>
    <n v="138318"/>
    <n v="2"/>
    <n v="789570"/>
    <x v="1"/>
    <x v="1"/>
    <n v="32.724761904761912"/>
    <n v="1952850.1666666672"/>
  </r>
  <r>
    <x v="0"/>
    <m/>
    <x v="0"/>
    <x v="0"/>
    <x v="0"/>
    <d v="2017-09-06T00:00:00"/>
    <s v=" "/>
    <x v="0"/>
    <n v="4"/>
    <x v="3"/>
    <s v="--D"/>
    <n v="40325"/>
    <n v="97993"/>
    <n v="3"/>
    <n v="789570"/>
    <x v="1"/>
    <x v="1"/>
    <n v="32.724761904761912"/>
    <n v="1319626.023809524"/>
  </r>
  <r>
    <x v="0"/>
    <m/>
    <x v="0"/>
    <x v="0"/>
    <x v="1"/>
    <d v="2017-09-06T00:00:00"/>
    <s v=" "/>
    <x v="0"/>
    <n v="4"/>
    <x v="0"/>
    <s v="--D"/>
    <n v="100000"/>
    <n v="197993"/>
    <n v="1"/>
    <n v="789570"/>
    <x v="1"/>
    <x v="1"/>
    <n v="32.724761904761912"/>
    <n v="3272476.1904761912"/>
  </r>
  <r>
    <x v="0"/>
    <m/>
    <x v="0"/>
    <x v="0"/>
    <x v="1"/>
    <d v="2017-06-15T00:00:00"/>
    <s v=" "/>
    <x v="0"/>
    <n v="4"/>
    <x v="2"/>
    <s v="--D"/>
    <n v="27.480599999999999"/>
    <n v="8166.7267000000002"/>
    <n v="4"/>
    <n v="789570"/>
    <x v="0"/>
    <x v="2"/>
    <n v="32.743181818181817"/>
    <n v="899.80228227272721"/>
  </r>
  <r>
    <x v="0"/>
    <m/>
    <x v="0"/>
    <x v="0"/>
    <x v="1"/>
    <d v="2017-06-15T00:00:00"/>
    <s v=" "/>
    <x v="0"/>
    <n v="4"/>
    <x v="2"/>
    <s v="--D"/>
    <n v="6.6921999999999997"/>
    <n v="1988.7883999999999"/>
    <n v="2"/>
    <n v="789570"/>
    <x v="0"/>
    <x v="2"/>
    <n v="32.743181818181817"/>
    <n v="219.12392136363636"/>
  </r>
  <r>
    <x v="0"/>
    <m/>
    <x v="0"/>
    <x v="0"/>
    <x v="1"/>
    <d v="2017-06-15T00:00:00"/>
    <s v=" "/>
    <x v="0"/>
    <n v="4"/>
    <x v="2"/>
    <s v="--D"/>
    <n v="28.395900000000001"/>
    <n v="8438.7494000000006"/>
    <n v="5"/>
    <n v="789570"/>
    <x v="0"/>
    <x v="2"/>
    <n v="32.743181818181817"/>
    <n v="929.77211659090915"/>
  </r>
  <r>
    <x v="0"/>
    <m/>
    <x v="0"/>
    <x v="0"/>
    <x v="1"/>
    <d v="2017-06-15T00:00:00"/>
    <s v=" "/>
    <x v="0"/>
    <n v="4"/>
    <x v="2"/>
    <s v="--D"/>
    <n v="12.418100000000001"/>
    <n v="3690.4416000000001"/>
    <n v="3"/>
    <n v="789570"/>
    <x v="0"/>
    <x v="2"/>
    <n v="32.743181818181817"/>
    <n v="406.60810613636363"/>
  </r>
  <r>
    <x v="0"/>
    <m/>
    <x v="0"/>
    <x v="0"/>
    <x v="0"/>
    <d v="2017-05-25T00:00:00"/>
    <s v=" "/>
    <x v="0"/>
    <n v="4"/>
    <x v="3"/>
    <s v="--D"/>
    <n v="10046"/>
    <n v="97993"/>
    <n v="3"/>
    <n v="789570"/>
    <x v="1"/>
    <x v="3"/>
    <n v="31.281739130434783"/>
    <n v="314256.3513043478"/>
  </r>
  <r>
    <x v="0"/>
    <m/>
    <x v="0"/>
    <x v="0"/>
    <x v="1"/>
    <d v="2017-05-25T00:00:00"/>
    <s v=" "/>
    <x v="0"/>
    <n v="4"/>
    <x v="0"/>
    <s v="--D"/>
    <n v="18750"/>
    <n v="116743"/>
    <n v="1"/>
    <n v="789570"/>
    <x v="1"/>
    <x v="3"/>
    <n v="31.281739130434783"/>
    <n v="586532.60869565222"/>
  </r>
  <r>
    <x v="0"/>
    <m/>
    <x v="0"/>
    <x v="0"/>
    <x v="0"/>
    <d v="2017-05-25T00:00:00"/>
    <s v=" "/>
    <x v="0"/>
    <n v="4"/>
    <x v="0"/>
    <s v="--D"/>
    <n v="18750"/>
    <n v="0"/>
    <n v="4"/>
    <n v="789570"/>
    <x v="2"/>
    <x v="3"/>
    <n v="31.281739130434783"/>
    <n v="586532.60869565222"/>
  </r>
  <r>
    <x v="0"/>
    <m/>
    <x v="0"/>
    <x v="0"/>
    <x v="0"/>
    <d v="2017-05-25T00:00:00"/>
    <s v=" "/>
    <x v="0"/>
    <n v="4"/>
    <x v="1"/>
    <s v="--D"/>
    <n v="8704"/>
    <n v="108039"/>
    <n v="2"/>
    <n v="789570"/>
    <x v="1"/>
    <x v="3"/>
    <n v="31.281739130434783"/>
    <n v="272276.25739130436"/>
  </r>
  <r>
    <x v="0"/>
    <m/>
    <x v="0"/>
    <x v="0"/>
    <x v="1"/>
    <d v="2017-03-15T00:00:00"/>
    <s v=" "/>
    <x v="0"/>
    <n v="4"/>
    <x v="2"/>
    <s v="--D"/>
    <n v="8.0961999999999996"/>
    <n v="1982.0962"/>
    <n v="2"/>
    <n v="789570"/>
    <x v="0"/>
    <x v="4"/>
    <n v="26.442173913043476"/>
    <n v="214.08112843478258"/>
  </r>
  <r>
    <x v="0"/>
    <m/>
    <x v="0"/>
    <x v="0"/>
    <x v="1"/>
    <d v="2017-03-15T00:00:00"/>
    <s v=" "/>
    <x v="0"/>
    <n v="4"/>
    <x v="2"/>
    <s v="--D"/>
    <n v="34.353499999999997"/>
    <n v="8410.3534999999993"/>
    <n v="5"/>
    <n v="789570"/>
    <x v="0"/>
    <x v="4"/>
    <n v="26.442173913043476"/>
    <n v="908.38122152173901"/>
  </r>
  <r>
    <x v="0"/>
    <m/>
    <x v="0"/>
    <x v="0"/>
    <x v="1"/>
    <d v="2017-03-15T00:00:00"/>
    <s v=" "/>
    <x v="0"/>
    <n v="4"/>
    <x v="2"/>
    <s v="--D"/>
    <n v="15.0235"/>
    <n v="3678.0234999999998"/>
    <n v="3"/>
    <n v="789570"/>
    <x v="0"/>
    <x v="4"/>
    <n v="26.442173913043476"/>
    <n v="397.25399978260867"/>
  </r>
  <r>
    <x v="0"/>
    <m/>
    <x v="0"/>
    <x v="0"/>
    <x v="1"/>
    <d v="2017-03-15T00:00:00"/>
    <s v=" "/>
    <x v="0"/>
    <n v="4"/>
    <x v="2"/>
    <s v="--D"/>
    <n v="33.246099999999998"/>
    <n v="8139.2461000000003"/>
    <n v="4"/>
    <n v="789570"/>
    <x v="0"/>
    <x v="4"/>
    <n v="26.442173913043476"/>
    <n v="879.09915813043472"/>
  </r>
  <r>
    <x v="0"/>
    <m/>
    <x v="1"/>
    <x v="1"/>
    <x v="0"/>
    <d v="2017-10-03T00:00:00"/>
    <s v=" "/>
    <x v="0"/>
    <n v="4"/>
    <x v="1"/>
    <s v="--D"/>
    <n v="2025"/>
    <n v="112538"/>
    <n v="2"/>
    <n v="789570"/>
    <x v="1"/>
    <x v="0"/>
    <n v="30.817499999999999"/>
    <n v="62405.4375"/>
  </r>
  <r>
    <x v="0"/>
    <m/>
    <x v="1"/>
    <x v="1"/>
    <x v="0"/>
    <d v="2017-10-03T00:00:00"/>
    <s v=" "/>
    <x v="0"/>
    <n v="4"/>
    <x v="0"/>
    <s v="--D"/>
    <n v="4825"/>
    <n v="14475.3043"/>
    <n v="3"/>
    <n v="789570"/>
    <x v="0"/>
    <x v="0"/>
    <n v="30.817499999999999"/>
    <n v="148694.4375"/>
  </r>
  <r>
    <x v="0"/>
    <m/>
    <x v="1"/>
    <x v="1"/>
    <x v="1"/>
    <d v="2017-10-03T00:00:00"/>
    <s v=" "/>
    <x v="0"/>
    <n v="4"/>
    <x v="0"/>
    <s v="--D"/>
    <n v="4825"/>
    <n v="114563"/>
    <n v="1"/>
    <n v="789570"/>
    <x v="1"/>
    <x v="0"/>
    <n v="30.817499999999999"/>
    <n v="148694.4375"/>
  </r>
  <r>
    <x v="0"/>
    <m/>
    <x v="1"/>
    <x v="1"/>
    <x v="1"/>
    <d v="2017-09-15T00:00:00"/>
    <s v=" "/>
    <x v="0"/>
    <n v="4"/>
    <x v="2"/>
    <s v="--D"/>
    <n v="64.140500000000003"/>
    <n v="18676.539799999999"/>
    <n v="4"/>
    <n v="789570"/>
    <x v="0"/>
    <x v="1"/>
    <n v="32.724761904761912"/>
    <n v="2098.9825909523815"/>
  </r>
  <r>
    <x v="0"/>
    <m/>
    <x v="1"/>
    <x v="1"/>
    <x v="1"/>
    <d v="2017-09-15T00:00:00"/>
    <s v=" "/>
    <x v="0"/>
    <n v="4"/>
    <x v="2"/>
    <s v="--D"/>
    <n v="13.1829"/>
    <n v="3838.6923000000002"/>
    <n v="2"/>
    <n v="789570"/>
    <x v="0"/>
    <x v="1"/>
    <n v="32.724761904761912"/>
    <n v="431.40726371428582"/>
  </r>
  <r>
    <x v="0"/>
    <m/>
    <x v="1"/>
    <x v="1"/>
    <x v="1"/>
    <d v="2017-09-15T00:00:00"/>
    <s v=" "/>
    <x v="0"/>
    <n v="4"/>
    <x v="2"/>
    <s v="--D"/>
    <n v="66.282700000000006"/>
    <n v="19300.3043"/>
    <n v="5"/>
    <n v="789570"/>
    <x v="0"/>
    <x v="1"/>
    <n v="32.724761904761912"/>
    <n v="2169.0855759047627"/>
  </r>
  <r>
    <x v="0"/>
    <m/>
    <x v="1"/>
    <x v="1"/>
    <x v="1"/>
    <d v="2017-09-15T00:00:00"/>
    <s v=" "/>
    <x v="0"/>
    <n v="4"/>
    <x v="2"/>
    <s v="--D"/>
    <n v="27.3935"/>
    <n v="7976.5020000000004"/>
    <n v="3"/>
    <n v="789570"/>
    <x v="0"/>
    <x v="1"/>
    <n v="32.724761904761912"/>
    <n v="896.44576523809542"/>
  </r>
  <r>
    <x v="0"/>
    <m/>
    <x v="1"/>
    <x v="1"/>
    <x v="0"/>
    <d v="2017-09-13T00:00:00"/>
    <s v=" "/>
    <x v="0"/>
    <n v="4"/>
    <x v="3"/>
    <s v="--D"/>
    <n v="50000"/>
    <n v="109738"/>
    <n v="1"/>
    <n v="789570"/>
    <x v="1"/>
    <x v="1"/>
    <n v="32.724761904761912"/>
    <n v="1636238.0952380956"/>
  </r>
  <r>
    <x v="0"/>
    <m/>
    <x v="1"/>
    <x v="1"/>
    <x v="1"/>
    <d v="2017-06-15T00:00:00"/>
    <s v=" "/>
    <x v="0"/>
    <n v="4"/>
    <x v="2"/>
    <s v="--D"/>
    <n v="12.872400000000001"/>
    <n v="3825.5093999999999"/>
    <n v="2"/>
    <n v="789570"/>
    <x v="0"/>
    <x v="2"/>
    <n v="32.743181818181817"/>
    <n v="421.48333363636362"/>
  </r>
  <r>
    <x v="0"/>
    <m/>
    <x v="1"/>
    <x v="1"/>
    <x v="1"/>
    <d v="2017-06-15T00:00:00"/>
    <s v=" "/>
    <x v="0"/>
    <n v="4"/>
    <x v="2"/>
    <s v="--D"/>
    <n v="64.721400000000003"/>
    <n v="19234.0216"/>
    <n v="5"/>
    <n v="789570"/>
    <x v="0"/>
    <x v="2"/>
    <n v="32.743181818181817"/>
    <n v="2119.1845677272727"/>
  </r>
  <r>
    <x v="0"/>
    <m/>
    <x v="1"/>
    <x v="1"/>
    <x v="1"/>
    <d v="2017-06-15T00:00:00"/>
    <s v=" "/>
    <x v="0"/>
    <n v="4"/>
    <x v="2"/>
    <s v="--D"/>
    <n v="26.7483"/>
    <n v="7949.1085000000003"/>
    <n v="3"/>
    <n v="789570"/>
    <x v="0"/>
    <x v="2"/>
    <n v="32.743181818181817"/>
    <n v="875.82445022727268"/>
  </r>
  <r>
    <x v="0"/>
    <m/>
    <x v="1"/>
    <x v="1"/>
    <x v="1"/>
    <d v="2017-06-15T00:00:00"/>
    <s v=" "/>
    <x v="0"/>
    <n v="4"/>
    <x v="2"/>
    <s v="--D"/>
    <n v="62.6297"/>
    <n v="18612.399300000001"/>
    <n v="4"/>
    <n v="789570"/>
    <x v="0"/>
    <x v="2"/>
    <n v="32.743181818181817"/>
    <n v="2050.6956543181818"/>
  </r>
  <r>
    <x v="0"/>
    <m/>
    <x v="1"/>
    <x v="1"/>
    <x v="0"/>
    <d v="2017-04-19T00:00:00"/>
    <s v=" "/>
    <x v="1"/>
    <n v="4"/>
    <x v="0"/>
    <s v="--D"/>
    <n v="7541"/>
    <n v="0"/>
    <n v="2"/>
    <n v="1656936"/>
    <x v="3"/>
    <x v="5"/>
    <n v="28.338000000000001"/>
    <n v="213696.85800000001"/>
  </r>
  <r>
    <x v="0"/>
    <m/>
    <x v="1"/>
    <x v="1"/>
    <x v="1"/>
    <d v="2017-04-19T00:00:00"/>
    <s v=" "/>
    <x v="1"/>
    <n v="4"/>
    <x v="0"/>
    <s v="--D"/>
    <n v="7541"/>
    <n v="39212.866199999997"/>
    <n v="1"/>
    <n v="1656936"/>
    <x v="4"/>
    <x v="5"/>
    <n v="28.338000000000001"/>
    <n v="213696.85800000001"/>
  </r>
  <r>
    <x v="0"/>
    <m/>
    <x v="1"/>
    <x v="1"/>
    <x v="1"/>
    <d v="2017-04-13T00:00:00"/>
    <s v=" "/>
    <x v="1"/>
    <n v="4"/>
    <x v="4"/>
    <s v="--D"/>
    <n v="432.48500000000001"/>
    <n v="31671.8662"/>
    <n v="1"/>
    <n v="1656936"/>
    <x v="4"/>
    <x v="5"/>
    <n v="28.338000000000001"/>
    <n v="12255.75993"/>
  </r>
  <r>
    <x v="0"/>
    <m/>
    <x v="1"/>
    <x v="1"/>
    <x v="1"/>
    <d v="2017-04-13T00:00:00"/>
    <s v=" "/>
    <x v="1"/>
    <n v="4"/>
    <x v="2"/>
    <s v="--D"/>
    <n v="102.97750000000001"/>
    <n v="7541.2763000000004"/>
    <n v="2"/>
    <n v="1656936"/>
    <x v="3"/>
    <x v="5"/>
    <n v="28.338000000000001"/>
    <n v="2918.1763950000004"/>
  </r>
  <r>
    <x v="0"/>
    <m/>
    <x v="1"/>
    <x v="1"/>
    <x v="1"/>
    <d v="2017-03-15T00:00:00"/>
    <s v=" "/>
    <x v="0"/>
    <n v="4"/>
    <x v="2"/>
    <s v="--D"/>
    <n v="32.360199999999999"/>
    <n v="7922.3602000000001"/>
    <n v="3"/>
    <n v="789570"/>
    <x v="0"/>
    <x v="4"/>
    <n v="26.442173913043476"/>
    <n v="855.67403626086946"/>
  </r>
  <r>
    <x v="0"/>
    <m/>
    <x v="1"/>
    <x v="1"/>
    <x v="1"/>
    <d v="2017-03-15T00:00:00"/>
    <s v=" "/>
    <x v="0"/>
    <n v="4"/>
    <x v="2"/>
    <s v="--D"/>
    <n v="75.769599999999997"/>
    <n v="18549.7696"/>
    <n v="4"/>
    <n v="789570"/>
    <x v="0"/>
    <x v="4"/>
    <n v="26.442173913043476"/>
    <n v="2003.5129405217388"/>
  </r>
  <r>
    <x v="0"/>
    <m/>
    <x v="1"/>
    <x v="1"/>
    <x v="1"/>
    <d v="2017-03-15T00:00:00"/>
    <s v=" "/>
    <x v="0"/>
    <n v="4"/>
    <x v="2"/>
    <s v="--D"/>
    <n v="15.637"/>
    <n v="3812.6370000000002"/>
    <n v="2"/>
    <n v="789570"/>
    <x v="0"/>
    <x v="4"/>
    <n v="26.442173913043476"/>
    <n v="413.47627347826085"/>
  </r>
  <r>
    <x v="0"/>
    <m/>
    <x v="1"/>
    <x v="1"/>
    <x v="1"/>
    <d v="2017-03-15T00:00:00"/>
    <s v=" "/>
    <x v="0"/>
    <n v="4"/>
    <x v="2"/>
    <s v="--D"/>
    <n v="78.300200000000004"/>
    <n v="19169.300200000001"/>
    <n v="5"/>
    <n v="789570"/>
    <x v="0"/>
    <x v="4"/>
    <n v="26.442173913043476"/>
    <n v="2070.4275058260869"/>
  </r>
  <r>
    <x v="0"/>
    <m/>
    <x v="1"/>
    <x v="1"/>
    <x v="1"/>
    <d v="2017-03-03T00:00:00"/>
    <s v=" "/>
    <x v="0"/>
    <n v="4"/>
    <x v="0"/>
    <s v="--D"/>
    <n v="33858"/>
    <n v="168999"/>
    <n v="1"/>
    <n v="789570"/>
    <x v="1"/>
    <x v="4"/>
    <n v="26.442173913043476"/>
    <n v="895279.124347826"/>
  </r>
  <r>
    <x v="0"/>
    <m/>
    <x v="1"/>
    <x v="1"/>
    <x v="0"/>
    <d v="2017-03-03T00:00:00"/>
    <s v=" "/>
    <x v="0"/>
    <n v="4"/>
    <x v="1"/>
    <s v="--D"/>
    <n v="9261"/>
    <n v="159738"/>
    <n v="2"/>
    <n v="789570"/>
    <x v="1"/>
    <x v="4"/>
    <n v="26.442173913043476"/>
    <n v="244880.97260869562"/>
  </r>
  <r>
    <x v="0"/>
    <m/>
    <x v="1"/>
    <x v="1"/>
    <x v="0"/>
    <d v="2017-03-03T00:00:00"/>
    <s v=" "/>
    <x v="0"/>
    <n v="4"/>
    <x v="0"/>
    <s v="--D"/>
    <n v="37883"/>
    <n v="0"/>
    <n v="3"/>
    <n v="789570"/>
    <x v="5"/>
    <x v="4"/>
    <n v="26.442173913043476"/>
    <n v="1001708.874347826"/>
  </r>
  <r>
    <x v="0"/>
    <m/>
    <x v="1"/>
    <x v="1"/>
    <x v="1"/>
    <d v="2017-01-17T00:00:00"/>
    <s v=" "/>
    <x v="1"/>
    <n v="4"/>
    <x v="4"/>
    <s v="--D"/>
    <n v="476.81959999999998"/>
    <n v="31239.3812"/>
    <n v="1"/>
    <n v="1656936"/>
    <x v="4"/>
    <x v="6"/>
    <n v="29.060454545454558"/>
    <n v="13856.594312181824"/>
  </r>
  <r>
    <x v="0"/>
    <m/>
    <x v="1"/>
    <x v="1"/>
    <x v="1"/>
    <d v="2017-01-13T00:00:00"/>
    <s v=" "/>
    <x v="1"/>
    <n v="4"/>
    <x v="2"/>
    <s v="--D"/>
    <n v="113.2217"/>
    <n v="7438.2987999999996"/>
    <n v="2"/>
    <n v="1656936"/>
    <x v="3"/>
    <x v="6"/>
    <n v="29.060454545454558"/>
    <n v="3290.2740664090925"/>
  </r>
  <r>
    <x v="0"/>
    <m/>
    <x v="2"/>
    <x v="2"/>
    <x v="0"/>
    <d v="2017-10-03T00:00:00"/>
    <s v=" "/>
    <x v="0"/>
    <n v="4"/>
    <x v="1"/>
    <s v="--D"/>
    <n v="1620"/>
    <n v="34845"/>
    <n v="2"/>
    <n v="789570"/>
    <x v="1"/>
    <x v="0"/>
    <n v="30.817499999999999"/>
    <n v="49924.35"/>
  </r>
  <r>
    <x v="0"/>
    <m/>
    <x v="2"/>
    <x v="2"/>
    <x v="1"/>
    <d v="2017-10-03T00:00:00"/>
    <s v=" "/>
    <x v="0"/>
    <n v="4"/>
    <x v="0"/>
    <s v="--D"/>
    <n v="3860"/>
    <n v="36465"/>
    <n v="1"/>
    <n v="789570"/>
    <x v="1"/>
    <x v="0"/>
    <n v="30.817499999999999"/>
    <n v="118955.55"/>
  </r>
  <r>
    <x v="0"/>
    <m/>
    <x v="2"/>
    <x v="2"/>
    <x v="0"/>
    <d v="2017-10-03T00:00:00"/>
    <s v=" "/>
    <x v="0"/>
    <n v="4"/>
    <x v="0"/>
    <s v="--D"/>
    <n v="3860"/>
    <n v="11580.4455"/>
    <n v="4"/>
    <n v="789570"/>
    <x v="0"/>
    <x v="0"/>
    <n v="30.817499999999999"/>
    <n v="118955.55"/>
  </r>
  <r>
    <x v="0"/>
    <m/>
    <x v="2"/>
    <x v="2"/>
    <x v="1"/>
    <d v="2017-09-15T00:00:00"/>
    <s v=" "/>
    <x v="0"/>
    <n v="4"/>
    <x v="2"/>
    <s v="--D"/>
    <n v="11.5997"/>
    <n v="3377.6289999999999"/>
    <n v="3"/>
    <n v="789570"/>
    <x v="0"/>
    <x v="1"/>
    <n v="32.724761904761912"/>
    <n v="379.59742066666678"/>
  </r>
  <r>
    <x v="0"/>
    <m/>
    <x v="2"/>
    <x v="2"/>
    <x v="1"/>
    <d v="2017-09-15T00:00:00"/>
    <s v=" "/>
    <x v="0"/>
    <n v="4"/>
    <x v="2"/>
    <s v="--D"/>
    <n v="53.026800000000001"/>
    <n v="15440.4455"/>
    <n v="6"/>
    <n v="789570"/>
    <x v="0"/>
    <x v="1"/>
    <n v="32.724761904761912"/>
    <n v="1735.289404571429"/>
  </r>
  <r>
    <x v="0"/>
    <m/>
    <x v="2"/>
    <x v="2"/>
    <x v="1"/>
    <d v="2017-09-15T00:00:00"/>
    <s v=" "/>
    <x v="0"/>
    <n v="4"/>
    <x v="2"/>
    <s v="--D"/>
    <n v="21.526"/>
    <n v="6267.9736999999996"/>
    <n v="4"/>
    <n v="789570"/>
    <x v="0"/>
    <x v="1"/>
    <n v="32.724761904761912"/>
    <n v="704.43322476190497"/>
  </r>
  <r>
    <x v="0"/>
    <m/>
    <x v="2"/>
    <x v="2"/>
    <x v="1"/>
    <d v="2017-09-15T00:00:00"/>
    <s v=" "/>
    <x v="0"/>
    <n v="4"/>
    <x v="2"/>
    <s v="--D"/>
    <n v="51.308199999999999"/>
    <n v="14940.018599999999"/>
    <n v="5"/>
    <n v="789570"/>
    <x v="0"/>
    <x v="1"/>
    <n v="32.724761904761912"/>
    <n v="1679.0486287619051"/>
  </r>
  <r>
    <x v="0"/>
    <m/>
    <x v="2"/>
    <x v="2"/>
    <x v="0"/>
    <d v="2017-09-11T00:00:00"/>
    <s v=" "/>
    <x v="0"/>
    <n v="4"/>
    <x v="0"/>
    <s v="--D"/>
    <n v="112500"/>
    <n v="0"/>
    <n v="5"/>
    <n v="789570"/>
    <x v="6"/>
    <x v="1"/>
    <n v="32.724761904761912"/>
    <n v="3681535.714285715"/>
  </r>
  <r>
    <x v="0"/>
    <m/>
    <x v="2"/>
    <x v="2"/>
    <x v="0"/>
    <d v="2017-09-11T00:00:00"/>
    <s v=" "/>
    <x v="0"/>
    <n v="4"/>
    <x v="3"/>
    <s v="--D"/>
    <n v="49179"/>
    <n v="32605"/>
    <n v="3"/>
    <n v="789570"/>
    <x v="1"/>
    <x v="1"/>
    <n v="32.724761904761912"/>
    <n v="1609371.0657142862"/>
  </r>
  <r>
    <x v="0"/>
    <m/>
    <x v="2"/>
    <x v="2"/>
    <x v="1"/>
    <d v="2017-09-11T00:00:00"/>
    <s v=" "/>
    <x v="0"/>
    <n v="4"/>
    <x v="0"/>
    <s v="--D"/>
    <n v="112500"/>
    <n v="145105"/>
    <n v="1"/>
    <n v="789570"/>
    <x v="1"/>
    <x v="1"/>
    <n v="32.724761904761912"/>
    <n v="3681535.714285715"/>
  </r>
  <r>
    <x v="0"/>
    <m/>
    <x v="2"/>
    <x v="2"/>
    <x v="0"/>
    <d v="2017-09-11T00:00:00"/>
    <s v=" "/>
    <x v="0"/>
    <n v="4"/>
    <x v="1"/>
    <s v="--D"/>
    <n v="63321"/>
    <n v="81784"/>
    <n v="2"/>
    <n v="789570"/>
    <x v="1"/>
    <x v="1"/>
    <n v="32.724761904761912"/>
    <n v="2072164.6485714291"/>
  </r>
  <r>
    <x v="0"/>
    <m/>
    <x v="2"/>
    <x v="2"/>
    <x v="1"/>
    <d v="2017-06-15T00:00:00"/>
    <s v=" "/>
    <x v="0"/>
    <n v="4"/>
    <x v="2"/>
    <s v="--D"/>
    <n v="11.326499999999999"/>
    <n v="3366.0293000000001"/>
    <n v="3"/>
    <n v="789570"/>
    <x v="0"/>
    <x v="2"/>
    <n v="32.743181818181817"/>
    <n v="370.86564886363635"/>
  </r>
  <r>
    <x v="0"/>
    <m/>
    <x v="2"/>
    <x v="2"/>
    <x v="1"/>
    <d v="2017-06-15T00:00:00"/>
    <s v=" "/>
    <x v="0"/>
    <n v="4"/>
    <x v="2"/>
    <s v="--D"/>
    <n v="51.777799999999999"/>
    <n v="15387.4187"/>
    <n v="6"/>
    <n v="789570"/>
    <x v="0"/>
    <x v="2"/>
    <n v="32.743181818181817"/>
    <n v="1695.3699195454544"/>
  </r>
  <r>
    <x v="0"/>
    <m/>
    <x v="2"/>
    <x v="2"/>
    <x v="1"/>
    <d v="2017-06-15T00:00:00"/>
    <s v=" "/>
    <x v="0"/>
    <n v="4"/>
    <x v="2"/>
    <s v="--D"/>
    <n v="21.018899999999999"/>
    <n v="6246.4476999999997"/>
    <n v="4"/>
    <n v="789570"/>
    <x v="0"/>
    <x v="2"/>
    <n v="32.743181818181817"/>
    <n v="688.22566431818177"/>
  </r>
  <r>
    <x v="0"/>
    <m/>
    <x v="2"/>
    <x v="2"/>
    <x v="1"/>
    <d v="2017-06-15T00:00:00"/>
    <s v=" "/>
    <x v="0"/>
    <n v="4"/>
    <x v="2"/>
    <s v="--D"/>
    <n v="50.099699999999999"/>
    <n v="14888.7104"/>
    <n v="5"/>
    <n v="789570"/>
    <x v="0"/>
    <x v="2"/>
    <n v="32.743181818181817"/>
    <n v="1640.4235861363636"/>
  </r>
  <r>
    <x v="0"/>
    <m/>
    <x v="2"/>
    <x v="2"/>
    <x v="1"/>
    <d v="2017-03-15T00:00:00"/>
    <s v=" "/>
    <x v="0"/>
    <n v="4"/>
    <x v="2"/>
    <s v="--D"/>
    <n v="25.428799999999999"/>
    <n v="6225.4287999999997"/>
    <n v="4"/>
    <n v="789570"/>
    <x v="0"/>
    <x v="4"/>
    <n v="26.442173913043476"/>
    <n v="672.39275199999986"/>
  </r>
  <r>
    <x v="0"/>
    <m/>
    <x v="2"/>
    <x v="2"/>
    <x v="1"/>
    <d v="2017-03-15T00:00:00"/>
    <s v=" "/>
    <x v="0"/>
    <n v="4"/>
    <x v="2"/>
    <s v="--D"/>
    <n v="60.610700000000001"/>
    <n v="14838.610699999999"/>
    <n v="5"/>
    <n v="789570"/>
    <x v="0"/>
    <x v="4"/>
    <n v="26.442173913043476"/>
    <n v="1602.6786703913042"/>
  </r>
  <r>
    <x v="0"/>
    <m/>
    <x v="2"/>
    <x v="2"/>
    <x v="1"/>
    <d v="2017-03-15T00:00:00"/>
    <s v=" "/>
    <x v="0"/>
    <n v="4"/>
    <x v="2"/>
    <s v="--D"/>
    <n v="13.7028"/>
    <n v="3354.7028"/>
    <n v="3"/>
    <n v="789570"/>
    <x v="0"/>
    <x v="4"/>
    <n v="26.442173913043476"/>
    <n v="362.33182069565214"/>
  </r>
  <r>
    <x v="0"/>
    <m/>
    <x v="2"/>
    <x v="2"/>
    <x v="1"/>
    <d v="2017-03-15T00:00:00"/>
    <s v=" "/>
    <x v="0"/>
    <n v="4"/>
    <x v="2"/>
    <s v="--D"/>
    <n v="62.640900000000002"/>
    <n v="15335.6409"/>
    <n v="6"/>
    <n v="789570"/>
    <x v="0"/>
    <x v="4"/>
    <n v="26.442173913043476"/>
    <n v="1656.3615718695651"/>
  </r>
  <r>
    <x v="0"/>
    <m/>
    <x v="2"/>
    <x v="2"/>
    <x v="1"/>
    <d v="2017-03-03T00:00:00"/>
    <s v=" "/>
    <x v="0"/>
    <n v="4"/>
    <x v="0"/>
    <s v="--D"/>
    <n v="46663"/>
    <n v="46663"/>
    <n v="1"/>
    <n v="789570"/>
    <x v="1"/>
    <x v="4"/>
    <n v="26.442173913043476"/>
    <n v="1233871.1613043477"/>
  </r>
  <r>
    <x v="0"/>
    <m/>
    <x v="2"/>
    <x v="2"/>
    <x v="0"/>
    <d v="2017-03-03T00:00:00"/>
    <s v=" "/>
    <x v="0"/>
    <n v="4"/>
    <x v="0"/>
    <s v="--D"/>
    <n v="52210"/>
    <n v="0"/>
    <n v="4"/>
    <n v="789570"/>
    <x v="5"/>
    <x v="4"/>
    <n v="26.442173913043476"/>
    <n v="1380545.9"/>
  </r>
  <r>
    <x v="0"/>
    <m/>
    <x v="2"/>
    <x v="2"/>
    <x v="0"/>
    <d v="2017-03-03T00:00:00"/>
    <s v=" "/>
    <x v="0"/>
    <n v="4"/>
    <x v="1"/>
    <s v="--D"/>
    <n v="14058"/>
    <n v="32605"/>
    <n v="2"/>
    <n v="789570"/>
    <x v="1"/>
    <x v="4"/>
    <n v="26.442173913043476"/>
    <n v="371724.08086956519"/>
  </r>
  <r>
    <x v="0"/>
    <m/>
    <x v="2"/>
    <x v="2"/>
    <x v="0"/>
    <d v="2017-03-02T00:00:00"/>
    <s v=" "/>
    <x v="0"/>
    <n v="4"/>
    <x v="3"/>
    <s v="--I"/>
    <n v="53201"/>
    <n v="0"/>
    <n v="1"/>
    <n v="789570"/>
    <x v="1"/>
    <x v="4"/>
    <n v="26.442173913043476"/>
    <n v="1406750.094347826"/>
  </r>
  <r>
    <x v="0"/>
    <m/>
    <x v="2"/>
    <x v="2"/>
    <x v="0"/>
    <d v="2017-02-28T00:00:00"/>
    <s v=" "/>
    <x v="0"/>
    <n v="4"/>
    <x v="3"/>
    <s v="--I"/>
    <n v="106160"/>
    <n v="29636"/>
    <n v="1"/>
    <n v="789570"/>
    <x v="1"/>
    <x v="7"/>
    <n v="27.791499999999996"/>
    <n v="2950345.6399999997"/>
  </r>
  <r>
    <x v="0"/>
    <m/>
    <x v="3"/>
    <x v="3"/>
    <x v="0"/>
    <d v="2017-10-03T00:00:00"/>
    <s v=" "/>
    <x v="0"/>
    <n v="4"/>
    <x v="1"/>
    <s v="--D"/>
    <n v="269"/>
    <n v="16169"/>
    <n v="2"/>
    <n v="789570"/>
    <x v="1"/>
    <x v="0"/>
    <n v="30.817499999999999"/>
    <n v="8289.9074999999993"/>
  </r>
  <r>
    <x v="0"/>
    <m/>
    <x v="3"/>
    <x v="3"/>
    <x v="0"/>
    <d v="2017-10-03T00:00:00"/>
    <s v=" "/>
    <x v="0"/>
    <n v="4"/>
    <x v="0"/>
    <s v="--D"/>
    <n v="977"/>
    <n v="2931.3849"/>
    <n v="3"/>
    <n v="789570"/>
    <x v="0"/>
    <x v="0"/>
    <n v="30.817499999999999"/>
    <n v="30108.697499999998"/>
  </r>
  <r>
    <x v="0"/>
    <m/>
    <x v="3"/>
    <x v="3"/>
    <x v="1"/>
    <d v="2017-10-03T00:00:00"/>
    <s v=" "/>
    <x v="0"/>
    <n v="4"/>
    <x v="0"/>
    <s v="--D"/>
    <n v="977"/>
    <n v="16438"/>
    <n v="1"/>
    <n v="789570"/>
    <x v="1"/>
    <x v="0"/>
    <n v="30.817499999999999"/>
    <n v="30108.697499999998"/>
  </r>
  <r>
    <x v="0"/>
    <m/>
    <x v="3"/>
    <x v="3"/>
    <x v="1"/>
    <d v="2017-09-15T00:00:00"/>
    <s v=" "/>
    <x v="0"/>
    <n v="4"/>
    <x v="2"/>
    <s v="--D"/>
    <n v="12.9885"/>
    <n v="3782.0145000000002"/>
    <n v="8"/>
    <n v="789570"/>
    <x v="0"/>
    <x v="1"/>
    <n v="32.724761904761912"/>
    <n v="425.04557000000011"/>
  </r>
  <r>
    <x v="0"/>
    <m/>
    <x v="3"/>
    <x v="3"/>
    <x v="1"/>
    <d v="2017-09-15T00:00:00"/>
    <s v=" "/>
    <x v="0"/>
    <n v="4"/>
    <x v="2"/>
    <s v="--D"/>
    <n v="3.1629"/>
    <n v="920.98770000000002"/>
    <n v="6"/>
    <n v="789570"/>
    <x v="0"/>
    <x v="1"/>
    <n v="32.724761904761912"/>
    <n v="103.50514942857146"/>
  </r>
  <r>
    <x v="0"/>
    <m/>
    <x v="3"/>
    <x v="3"/>
    <x v="1"/>
    <d v="2017-09-15T00:00:00"/>
    <s v=" "/>
    <x v="0"/>
    <n v="4"/>
    <x v="2"/>
    <s v="--D"/>
    <n v="13.422499999999999"/>
    <n v="3908.3849"/>
    <n v="9"/>
    <n v="789570"/>
    <x v="0"/>
    <x v="1"/>
    <n v="32.724761904761912"/>
    <n v="439.24811666666676"/>
  </r>
  <r>
    <x v="0"/>
    <m/>
    <x v="3"/>
    <x v="3"/>
    <x v="1"/>
    <d v="2017-09-15T00:00:00"/>
    <s v=" "/>
    <x v="0"/>
    <n v="4"/>
    <x v="2"/>
    <s v="--D"/>
    <n v="5.8710000000000004"/>
    <n v="1709.5392999999999"/>
    <n v="7"/>
    <n v="789570"/>
    <x v="0"/>
    <x v="1"/>
    <n v="32.724761904761912"/>
    <n v="192.12707714285719"/>
  </r>
  <r>
    <x v="0"/>
    <m/>
    <x v="3"/>
    <x v="3"/>
    <x v="1"/>
    <d v="2017-06-15T00:00:00"/>
    <s v=" "/>
    <x v="0"/>
    <n v="4"/>
    <x v="2"/>
    <s v="--D"/>
    <n v="5.7328000000000001"/>
    <n v="1703.6683"/>
    <n v="3"/>
    <n v="789570"/>
    <x v="0"/>
    <x v="2"/>
    <n v="32.743181818181817"/>
    <n v="187.71011272727273"/>
  </r>
  <r>
    <x v="0"/>
    <m/>
    <x v="3"/>
    <x v="3"/>
    <x v="1"/>
    <d v="2017-06-15T00:00:00"/>
    <s v=" "/>
    <x v="0"/>
    <n v="4"/>
    <x v="2"/>
    <s v="--D"/>
    <n v="12.682600000000001"/>
    <n v="3769.0259999999998"/>
    <n v="4"/>
    <n v="789570"/>
    <x v="0"/>
    <x v="2"/>
    <n v="32.743181818181817"/>
    <n v="415.26867772727275"/>
  </r>
  <r>
    <x v="0"/>
    <m/>
    <x v="3"/>
    <x v="3"/>
    <x v="1"/>
    <d v="2017-06-15T00:00:00"/>
    <s v=" "/>
    <x v="0"/>
    <n v="4"/>
    <x v="2"/>
    <s v="--D"/>
    <n v="3.0884"/>
    <n v="917.82479999999998"/>
    <n v="2"/>
    <n v="789570"/>
    <x v="0"/>
    <x v="2"/>
    <n v="32.743181818181817"/>
    <n v="101.12404272727272"/>
  </r>
  <r>
    <x v="0"/>
    <m/>
    <x v="3"/>
    <x v="3"/>
    <x v="1"/>
    <d v="2017-06-15T00:00:00"/>
    <s v=" "/>
    <x v="0"/>
    <n v="4"/>
    <x v="2"/>
    <s v="--D"/>
    <n v="13.106299999999999"/>
    <n v="3894.9623999999999"/>
    <n v="5"/>
    <n v="789570"/>
    <x v="0"/>
    <x v="2"/>
    <n v="32.743181818181817"/>
    <n v="429.14196386363631"/>
  </r>
  <r>
    <x v="0"/>
    <m/>
    <x v="3"/>
    <x v="3"/>
    <x v="1"/>
    <d v="2017-03-15T00:00:00"/>
    <s v=" "/>
    <x v="0"/>
    <n v="4"/>
    <x v="2"/>
    <s v="--D"/>
    <n v="15.8561"/>
    <n v="3881.8561"/>
    <n v="5"/>
    <n v="789570"/>
    <x v="0"/>
    <x v="4"/>
    <n v="26.442173913043476"/>
    <n v="419.26975378260863"/>
  </r>
  <r>
    <x v="0"/>
    <m/>
    <x v="3"/>
    <x v="3"/>
    <x v="1"/>
    <d v="2017-03-15T00:00:00"/>
    <s v=" "/>
    <x v="0"/>
    <n v="4"/>
    <x v="2"/>
    <s v="--D"/>
    <n v="6.9355000000000002"/>
    <n v="1697.9355"/>
    <n v="3"/>
    <n v="789570"/>
    <x v="0"/>
    <x v="4"/>
    <n v="26.442173913043476"/>
    <n v="183.38969717391302"/>
  </r>
  <r>
    <x v="0"/>
    <m/>
    <x v="3"/>
    <x v="3"/>
    <x v="1"/>
    <d v="2017-03-15T00:00:00"/>
    <s v=" "/>
    <x v="0"/>
    <n v="4"/>
    <x v="2"/>
    <s v="--D"/>
    <n v="15.343400000000001"/>
    <n v="3756.3434000000002"/>
    <n v="4"/>
    <n v="789570"/>
    <x v="0"/>
    <x v="4"/>
    <n v="26.442173913043476"/>
    <n v="405.71285121739129"/>
  </r>
  <r>
    <x v="0"/>
    <m/>
    <x v="3"/>
    <x v="3"/>
    <x v="1"/>
    <d v="2017-03-15T00:00:00"/>
    <s v=" "/>
    <x v="0"/>
    <n v="4"/>
    <x v="2"/>
    <s v="--D"/>
    <n v="3.7364000000000002"/>
    <n v="914.7364"/>
    <n v="2"/>
    <n v="789570"/>
    <x v="0"/>
    <x v="4"/>
    <n v="26.442173913043476"/>
    <n v="98.798538608695651"/>
  </r>
  <r>
    <x v="0"/>
    <m/>
    <x v="4"/>
    <x v="4"/>
    <x v="0"/>
    <d v="2017-10-03T00:00:00"/>
    <s v=" "/>
    <x v="0"/>
    <n v="4"/>
    <x v="0"/>
    <s v="--D"/>
    <n v="2931"/>
    <n v="8794.1546999999991"/>
    <n v="3"/>
    <n v="789570"/>
    <x v="0"/>
    <x v="0"/>
    <n v="30.817499999999999"/>
    <n v="90326.092499999999"/>
  </r>
  <r>
    <x v="0"/>
    <m/>
    <x v="4"/>
    <x v="4"/>
    <x v="1"/>
    <d v="2017-10-03T00:00:00"/>
    <s v=" "/>
    <x v="0"/>
    <n v="4"/>
    <x v="0"/>
    <s v="--D"/>
    <n v="2931"/>
    <n v="140398"/>
    <n v="1"/>
    <n v="789570"/>
    <x v="1"/>
    <x v="0"/>
    <n v="30.817499999999999"/>
    <n v="90326.092499999999"/>
  </r>
  <r>
    <x v="0"/>
    <m/>
    <x v="4"/>
    <x v="4"/>
    <x v="0"/>
    <d v="2017-10-03T00:00:00"/>
    <s v=" "/>
    <x v="0"/>
    <n v="4"/>
    <x v="1"/>
    <s v="--D"/>
    <n v="1231"/>
    <n v="139167"/>
    <n v="2"/>
    <n v="789570"/>
    <x v="1"/>
    <x v="0"/>
    <n v="30.817499999999999"/>
    <n v="37936.342499999999"/>
  </r>
  <r>
    <x v="0"/>
    <m/>
    <x v="4"/>
    <x v="4"/>
    <x v="1"/>
    <d v="2017-09-15T00:00:00"/>
    <s v=" "/>
    <x v="0"/>
    <n v="4"/>
    <x v="2"/>
    <s v="--D"/>
    <n v="9.4923000000000002"/>
    <n v="2763.9742999999999"/>
    <n v="2"/>
    <n v="789570"/>
    <x v="0"/>
    <x v="1"/>
    <n v="32.724761904761912"/>
    <n v="310.63325742857148"/>
  </r>
  <r>
    <x v="0"/>
    <m/>
    <x v="4"/>
    <x v="4"/>
    <x v="1"/>
    <d v="2017-09-15T00:00:00"/>
    <s v=" "/>
    <x v="0"/>
    <n v="4"/>
    <x v="2"/>
    <s v="--D"/>
    <n v="40.267499999999998"/>
    <n v="11725.154699999999"/>
    <n v="5"/>
    <n v="789570"/>
    <x v="0"/>
    <x v="1"/>
    <n v="32.724761904761912"/>
    <n v="1317.7443500000002"/>
  </r>
  <r>
    <x v="0"/>
    <m/>
    <x v="4"/>
    <x v="4"/>
    <x v="1"/>
    <d v="2017-09-15T00:00:00"/>
    <s v=" "/>
    <x v="0"/>
    <n v="4"/>
    <x v="2"/>
    <s v="--D"/>
    <n v="17.6096"/>
    <n v="5127.6068999999998"/>
    <n v="3"/>
    <n v="789570"/>
    <x v="0"/>
    <x v="1"/>
    <n v="32.724761904761912"/>
    <n v="576.26996723809543"/>
  </r>
  <r>
    <x v="0"/>
    <m/>
    <x v="4"/>
    <x v="4"/>
    <x v="1"/>
    <d v="2017-09-15T00:00:00"/>
    <s v=" "/>
    <x v="0"/>
    <n v="4"/>
    <x v="2"/>
    <s v="--D"/>
    <n v="38.965499999999999"/>
    <n v="11346.0434"/>
    <n v="4"/>
    <n v="789570"/>
    <x v="0"/>
    <x v="1"/>
    <n v="32.724761904761912"/>
    <n v="1275.1367100000002"/>
  </r>
  <r>
    <x v="0"/>
    <m/>
    <x v="4"/>
    <x v="4"/>
    <x v="1"/>
    <d v="2017-09-07T00:00:00"/>
    <s v=" "/>
    <x v="0"/>
    <n v="4"/>
    <x v="0"/>
    <s v="--D"/>
    <n v="75000"/>
    <n v="212467"/>
    <n v="1"/>
    <n v="789570"/>
    <x v="1"/>
    <x v="1"/>
    <n v="32.724761904761912"/>
    <n v="2454357.1428571437"/>
  </r>
  <r>
    <x v="0"/>
    <m/>
    <x v="4"/>
    <x v="4"/>
    <x v="0"/>
    <d v="2017-09-07T00:00:00"/>
    <s v=" "/>
    <x v="0"/>
    <n v="4"/>
    <x v="0"/>
    <s v="--D"/>
    <n v="75000"/>
    <n v="225000"/>
    <n v="4"/>
    <n v="789570"/>
    <x v="2"/>
    <x v="1"/>
    <n v="32.724761904761912"/>
    <n v="2454357.1428571437"/>
  </r>
  <r>
    <x v="0"/>
    <m/>
    <x v="4"/>
    <x v="4"/>
    <x v="0"/>
    <d v="2017-09-07T00:00:00"/>
    <s v=" "/>
    <x v="0"/>
    <n v="4"/>
    <x v="1"/>
    <s v="--D"/>
    <n v="44682"/>
    <n v="167785"/>
    <n v="2"/>
    <n v="789570"/>
    <x v="1"/>
    <x v="1"/>
    <n v="32.724761904761912"/>
    <n v="1462207.8114285718"/>
  </r>
  <r>
    <x v="0"/>
    <m/>
    <x v="4"/>
    <x v="4"/>
    <x v="0"/>
    <d v="2017-09-07T00:00:00"/>
    <s v=" "/>
    <x v="0"/>
    <n v="4"/>
    <x v="3"/>
    <s v="--D"/>
    <n v="30318"/>
    <n v="137467"/>
    <n v="3"/>
    <n v="789570"/>
    <x v="1"/>
    <x v="1"/>
    <n v="32.724761904761912"/>
    <n v="992149.33142857172"/>
  </r>
  <r>
    <x v="0"/>
    <m/>
    <x v="4"/>
    <x v="4"/>
    <x v="1"/>
    <d v="2017-06-15T00:00:00"/>
    <s v=" "/>
    <x v="0"/>
    <n v="4"/>
    <x v="2"/>
    <s v="--D"/>
    <n v="17.194900000000001"/>
    <n v="5109.9973"/>
    <n v="3"/>
    <n v="789570"/>
    <x v="0"/>
    <x v="2"/>
    <n v="32.743181818181817"/>
    <n v="563.01573704545456"/>
  </r>
  <r>
    <x v="0"/>
    <m/>
    <x v="4"/>
    <x v="4"/>
    <x v="1"/>
    <d v="2017-06-15T00:00:00"/>
    <s v=" "/>
    <x v="0"/>
    <n v="4"/>
    <x v="2"/>
    <s v="--D"/>
    <n v="38.047699999999999"/>
    <n v="11307.0779"/>
    <n v="4"/>
    <n v="789570"/>
    <x v="0"/>
    <x v="2"/>
    <n v="32.743181818181817"/>
    <n v="1245.8027588636362"/>
  </r>
  <r>
    <x v="0"/>
    <m/>
    <x v="4"/>
    <x v="4"/>
    <x v="1"/>
    <d v="2017-06-15T00:00:00"/>
    <s v=" "/>
    <x v="0"/>
    <n v="4"/>
    <x v="2"/>
    <s v="--D"/>
    <n v="9.2687000000000008"/>
    <n v="2754.482"/>
    <n v="2"/>
    <n v="789570"/>
    <x v="0"/>
    <x v="2"/>
    <n v="32.743181818181817"/>
    <n v="303.48672931818186"/>
  </r>
  <r>
    <x v="0"/>
    <m/>
    <x v="4"/>
    <x v="4"/>
    <x v="1"/>
    <d v="2017-06-15T00:00:00"/>
    <s v=" "/>
    <x v="0"/>
    <n v="4"/>
    <x v="2"/>
    <s v="--D"/>
    <n v="39.319000000000003"/>
    <n v="11684.887199999999"/>
    <n v="5"/>
    <n v="789570"/>
    <x v="0"/>
    <x v="2"/>
    <n v="32.743181818181817"/>
    <n v="1287.4291659090909"/>
  </r>
  <r>
    <x v="0"/>
    <m/>
    <x v="4"/>
    <x v="4"/>
    <x v="1"/>
    <d v="2017-03-15T00:00:00"/>
    <s v=" "/>
    <x v="0"/>
    <n v="4"/>
    <x v="2"/>
    <s v="--D"/>
    <n v="20.802399999999999"/>
    <n v="5092.8023999999996"/>
    <n v="3"/>
    <n v="789570"/>
    <x v="0"/>
    <x v="4"/>
    <n v="26.442173913043476"/>
    <n v="550.06067860869553"/>
  </r>
  <r>
    <x v="0"/>
    <m/>
    <x v="4"/>
    <x v="4"/>
    <x v="1"/>
    <d v="2017-03-15T00:00:00"/>
    <s v=" "/>
    <x v="0"/>
    <n v="4"/>
    <x v="2"/>
    <s v="--D"/>
    <n v="46.030200000000001"/>
    <n v="11269.030199999999"/>
    <n v="4"/>
    <n v="789570"/>
    <x v="0"/>
    <x v="4"/>
    <n v="26.442173913043476"/>
    <n v="1217.1385536521739"/>
  </r>
  <r>
    <x v="0"/>
    <m/>
    <x v="4"/>
    <x v="4"/>
    <x v="1"/>
    <d v="2017-03-15T00:00:00"/>
    <s v=" "/>
    <x v="0"/>
    <n v="4"/>
    <x v="2"/>
    <s v="--D"/>
    <n v="11.2133"/>
    <n v="2745.2132999999999"/>
    <n v="2"/>
    <n v="789570"/>
    <x v="0"/>
    <x v="4"/>
    <n v="26.442173913043476"/>
    <n v="296.50402873913043"/>
  </r>
  <r>
    <x v="0"/>
    <m/>
    <x v="4"/>
    <x v="4"/>
    <x v="1"/>
    <d v="2017-03-15T00:00:00"/>
    <s v=" "/>
    <x v="0"/>
    <n v="4"/>
    <x v="2"/>
    <s v="--D"/>
    <n v="47.568199999999997"/>
    <n v="11645.5682"/>
    <n v="5"/>
    <n v="789570"/>
    <x v="0"/>
    <x v="4"/>
    <n v="26.442173913043476"/>
    <n v="1257.8066171304347"/>
  </r>
  <r>
    <x v="0"/>
    <m/>
    <x v="4"/>
    <x v="4"/>
    <x v="0"/>
    <d v="2017-03-03T00:00:00"/>
    <s v=" "/>
    <x v="0"/>
    <n v="4"/>
    <x v="0"/>
    <s v="--D"/>
    <n v="25003"/>
    <n v="0"/>
    <n v="3"/>
    <n v="789570"/>
    <x v="5"/>
    <x v="4"/>
    <n v="26.442173913043476"/>
    <n v="661133.67434782605"/>
  </r>
  <r>
    <x v="0"/>
    <m/>
    <x v="4"/>
    <x v="4"/>
    <x v="1"/>
    <d v="2017-03-03T00:00:00"/>
    <s v=" "/>
    <x v="0"/>
    <n v="4"/>
    <x v="0"/>
    <s v="--D"/>
    <n v="22346"/>
    <n v="143568"/>
    <n v="1"/>
    <n v="789570"/>
    <x v="1"/>
    <x v="4"/>
    <n v="26.442173913043476"/>
    <n v="590876.81826086948"/>
  </r>
  <r>
    <x v="0"/>
    <m/>
    <x v="4"/>
    <x v="4"/>
    <x v="0"/>
    <d v="2017-03-03T00:00:00"/>
    <s v=" "/>
    <x v="0"/>
    <n v="4"/>
    <x v="1"/>
    <s v="--D"/>
    <n v="6101"/>
    <n v="137467"/>
    <n v="2"/>
    <n v="789570"/>
    <x v="1"/>
    <x v="4"/>
    <n v="26.442173913043476"/>
    <n v="161323.70304347825"/>
  </r>
  <r>
    <x v="0"/>
    <m/>
    <x v="5"/>
    <x v="5"/>
    <x v="1"/>
    <d v="2017-10-03T00:00:00"/>
    <s v=" "/>
    <x v="0"/>
    <n v="4"/>
    <x v="0"/>
    <s v="--D"/>
    <n v="13119"/>
    <n v="84561"/>
    <n v="1"/>
    <n v="789570"/>
    <x v="1"/>
    <x v="0"/>
    <n v="30.817499999999999"/>
    <n v="404294.78249999997"/>
  </r>
  <r>
    <x v="0"/>
    <m/>
    <x v="5"/>
    <x v="5"/>
    <x v="0"/>
    <d v="2017-10-03T00:00:00"/>
    <s v=" "/>
    <x v="0"/>
    <n v="4"/>
    <x v="1"/>
    <s v="--D"/>
    <n v="5505"/>
    <n v="79056"/>
    <n v="2"/>
    <n v="789570"/>
    <x v="1"/>
    <x v="0"/>
    <n v="30.817499999999999"/>
    <n v="169650.33749999999"/>
  </r>
  <r>
    <x v="0"/>
    <m/>
    <x v="5"/>
    <x v="5"/>
    <x v="0"/>
    <d v="2017-10-03T00:00:00"/>
    <s v=" "/>
    <x v="0"/>
    <n v="4"/>
    <x v="0"/>
    <s v="--D"/>
    <n v="13119"/>
    <n v="39354.049599999998"/>
    <n v="5"/>
    <n v="789570"/>
    <x v="0"/>
    <x v="0"/>
    <n v="30.817499999999999"/>
    <n v="404294.78249999997"/>
  </r>
  <r>
    <x v="0"/>
    <m/>
    <x v="5"/>
    <x v="5"/>
    <x v="1"/>
    <d v="2017-09-15T00:00:00"/>
    <s v=" "/>
    <x v="0"/>
    <n v="4"/>
    <x v="2"/>
    <s v="--D"/>
    <n v="168.36089999999999"/>
    <n v="49023.642099999997"/>
    <n v="6"/>
    <n v="789570"/>
    <x v="0"/>
    <x v="1"/>
    <n v="32.724761904761912"/>
    <n v="5509.5703665714291"/>
  </r>
  <r>
    <x v="0"/>
    <m/>
    <x v="5"/>
    <x v="5"/>
    <x v="1"/>
    <d v="2017-09-15T00:00:00"/>
    <s v=" "/>
    <x v="0"/>
    <n v="4"/>
    <x v="2"/>
    <s v="--D"/>
    <n v="36.906599999999997"/>
    <n v="10746.541999999999"/>
    <n v="4"/>
    <n v="789570"/>
    <x v="0"/>
    <x v="1"/>
    <n v="32.724761904761912"/>
    <n v="1207.7596977142859"/>
  </r>
  <r>
    <x v="0"/>
    <m/>
    <x v="5"/>
    <x v="5"/>
    <x v="1"/>
    <d v="2017-09-15T00:00:00"/>
    <s v=" "/>
    <x v="0"/>
    <n v="4"/>
    <x v="2"/>
    <s v="--D"/>
    <n v="180.2072"/>
    <n v="52473.049599999998"/>
    <n v="7"/>
    <n v="789570"/>
    <x v="0"/>
    <x v="1"/>
    <n v="32.724761904761912"/>
    <n v="5897.2377135238112"/>
  </r>
  <r>
    <x v="0"/>
    <m/>
    <x v="5"/>
    <x v="5"/>
    <x v="1"/>
    <d v="2017-09-15T00:00:00"/>
    <s v=" "/>
    <x v="0"/>
    <n v="4"/>
    <x v="2"/>
    <s v="--D"/>
    <n v="68.483900000000006"/>
    <n v="19941.255099999998"/>
    <n v="5"/>
    <n v="789570"/>
    <x v="0"/>
    <x v="1"/>
    <n v="32.724761904761912"/>
    <n v="2241.1193218095245"/>
  </r>
  <r>
    <x v="0"/>
    <m/>
    <x v="5"/>
    <x v="5"/>
    <x v="1"/>
    <d v="2017-09-15T00:00:00"/>
    <s v=" "/>
    <x v="0"/>
    <n v="4"/>
    <x v="2"/>
    <s v="--D"/>
    <n v="265.13409999999999"/>
    <n v="77202.227799999993"/>
    <n v="8"/>
    <n v="789570"/>
    <x v="0"/>
    <x v="1"/>
    <n v="32.724761904761912"/>
    <n v="8676.4502953333358"/>
  </r>
  <r>
    <x v="0"/>
    <m/>
    <x v="5"/>
    <x v="5"/>
    <x v="0"/>
    <d v="2017-09-08T00:00:00"/>
    <s v=" "/>
    <x v="0"/>
    <n v="4"/>
    <x v="3"/>
    <s v="--I"/>
    <n v="34390"/>
    <n v="603519"/>
    <n v="2"/>
    <n v="789570"/>
    <x v="1"/>
    <x v="1"/>
    <n v="32.724761904761912"/>
    <n v="1125404.5619047622"/>
  </r>
  <r>
    <x v="0"/>
    <m/>
    <x v="5"/>
    <x v="5"/>
    <x v="0"/>
    <d v="2017-09-07T00:00:00"/>
    <s v=" "/>
    <x v="0"/>
    <n v="4"/>
    <x v="3"/>
    <s v="--I"/>
    <n v="259760"/>
    <n v="637909"/>
    <n v="1"/>
    <n v="789570"/>
    <x v="1"/>
    <x v="1"/>
    <n v="32.724761904761912"/>
    <n v="8500584.1523809545"/>
  </r>
  <r>
    <x v="0"/>
    <m/>
    <x v="5"/>
    <x v="5"/>
    <x v="0"/>
    <d v="2017-08-09T00:00:00"/>
    <s v=" "/>
    <x v="0"/>
    <n v="4"/>
    <x v="3"/>
    <s v="--D"/>
    <n v="57269"/>
    <n v="969111"/>
    <n v="1"/>
    <n v="789570"/>
    <x v="1"/>
    <x v="8"/>
    <n v="31.524347826086945"/>
    <n v="1805367.8756521733"/>
  </r>
  <r>
    <x v="0"/>
    <m/>
    <x v="5"/>
    <x v="5"/>
    <x v="1"/>
    <d v="2017-07-31T00:00:00"/>
    <s v=" "/>
    <x v="0"/>
    <n v="4"/>
    <x v="0"/>
    <s v="--D"/>
    <n v="262500"/>
    <n v="1231611"/>
    <n v="1"/>
    <n v="789570"/>
    <x v="1"/>
    <x v="9"/>
    <n v="32.284285714285716"/>
    <n v="8474625"/>
  </r>
  <r>
    <x v="0"/>
    <m/>
    <x v="5"/>
    <x v="5"/>
    <x v="0"/>
    <d v="2017-07-31T00:00:00"/>
    <s v=" "/>
    <x v="0"/>
    <n v="4"/>
    <x v="1"/>
    <s v="--D"/>
    <n v="147962"/>
    <n v="1083649"/>
    <n v="2"/>
    <n v="789570"/>
    <x v="1"/>
    <x v="9"/>
    <n v="32.284285714285716"/>
    <n v="4776847.4828571435"/>
  </r>
  <r>
    <x v="0"/>
    <m/>
    <x v="5"/>
    <x v="5"/>
    <x v="0"/>
    <d v="2017-07-31T00:00:00"/>
    <s v=" "/>
    <x v="0"/>
    <n v="4"/>
    <x v="0"/>
    <s v="--D"/>
    <n v="262500"/>
    <n v="0"/>
    <n v="5"/>
    <n v="789570"/>
    <x v="2"/>
    <x v="9"/>
    <n v="32.284285714285716"/>
    <n v="8474625"/>
  </r>
  <r>
    <x v="0"/>
    <m/>
    <x v="5"/>
    <x v="5"/>
    <x v="0"/>
    <d v="2017-07-31T00:00:00"/>
    <s v=" "/>
    <x v="0"/>
    <n v="4"/>
    <x v="3"/>
    <s v="--D"/>
    <n v="57269"/>
    <n v="1026380"/>
    <n v="3"/>
    <n v="789570"/>
    <x v="1"/>
    <x v="9"/>
    <n v="32.284285714285716"/>
    <n v="1848888.7585714287"/>
  </r>
  <r>
    <x v="0"/>
    <m/>
    <x v="5"/>
    <x v="5"/>
    <x v="1"/>
    <d v="2017-06-15T00:00:00"/>
    <s v=" "/>
    <x v="0"/>
    <n v="4"/>
    <x v="2"/>
    <s v="--D"/>
    <n v="36.037300000000002"/>
    <n v="10709.635399999999"/>
    <n v="3"/>
    <n v="789570"/>
    <x v="0"/>
    <x v="2"/>
    <n v="32.743181818181817"/>
    <n v="1179.9758661363637"/>
  </r>
  <r>
    <x v="0"/>
    <m/>
    <x v="5"/>
    <x v="5"/>
    <x v="1"/>
    <d v="2017-06-15T00:00:00"/>
    <s v=" "/>
    <x v="0"/>
    <n v="4"/>
    <x v="2"/>
    <s v="--D"/>
    <n v="175.96250000000001"/>
    <n v="52292.842400000001"/>
    <n v="6"/>
    <n v="789570"/>
    <x v="0"/>
    <x v="2"/>
    <n v="32.743181818181817"/>
    <n v="5761.5721306818186"/>
  </r>
  <r>
    <x v="0"/>
    <m/>
    <x v="5"/>
    <x v="5"/>
    <x v="1"/>
    <d v="2017-06-15T00:00:00"/>
    <s v=" "/>
    <x v="0"/>
    <n v="4"/>
    <x v="2"/>
    <s v="--D"/>
    <n v="66.870800000000003"/>
    <n v="19872.771199999999"/>
    <n v="4"/>
    <n v="789570"/>
    <x v="0"/>
    <x v="2"/>
    <n v="32.743181818181817"/>
    <n v="2189.5627627272729"/>
  </r>
  <r>
    <x v="0"/>
    <m/>
    <x v="5"/>
    <x v="5"/>
    <x v="1"/>
    <d v="2017-06-15T00:00:00"/>
    <s v=" "/>
    <x v="0"/>
    <n v="4"/>
    <x v="2"/>
    <s v="--D"/>
    <n v="258.88900000000001"/>
    <n v="76937.093699999998"/>
    <n v="7"/>
    <n v="789570"/>
    <x v="0"/>
    <x v="2"/>
    <n v="32.743181818181817"/>
    <n v="8476.8495977272723"/>
  </r>
  <r>
    <x v="0"/>
    <m/>
    <x v="5"/>
    <x v="5"/>
    <x v="1"/>
    <d v="2017-06-15T00:00:00"/>
    <s v=" "/>
    <x v="0"/>
    <n v="4"/>
    <x v="2"/>
    <s v="--D"/>
    <n v="164.39529999999999"/>
    <n v="48855.281199999998"/>
    <n v="5"/>
    <n v="789570"/>
    <x v="0"/>
    <x v="2"/>
    <n v="32.743181818181817"/>
    <n v="5382.8251979545448"/>
  </r>
  <r>
    <x v="0"/>
    <m/>
    <x v="5"/>
    <x v="5"/>
    <x v="0"/>
    <d v="2017-04-19T00:00:00"/>
    <s v=" "/>
    <x v="1"/>
    <n v="4"/>
    <x v="0"/>
    <s v="--D"/>
    <n v="37705"/>
    <n v="0"/>
    <n v="8"/>
    <n v="1656936"/>
    <x v="3"/>
    <x v="5"/>
    <n v="28.338000000000001"/>
    <n v="1068484.29"/>
  </r>
  <r>
    <x v="0"/>
    <m/>
    <x v="5"/>
    <x v="5"/>
    <x v="1"/>
    <d v="2017-04-19T00:00:00"/>
    <s v=" "/>
    <x v="1"/>
    <n v="4"/>
    <x v="0"/>
    <s v="--D"/>
    <n v="37705"/>
    <n v="37705"/>
    <n v="1"/>
    <n v="1656936"/>
    <x v="4"/>
    <x v="5"/>
    <n v="28.338000000000001"/>
    <n v="1068484.29"/>
  </r>
  <r>
    <x v="0"/>
    <m/>
    <x v="5"/>
    <x v="5"/>
    <x v="1"/>
    <d v="2017-04-13T00:00:00"/>
    <s v=" "/>
    <x v="1"/>
    <n v="4"/>
    <x v="2"/>
    <s v="--D"/>
    <n v="514.8732"/>
    <n v="37705.325700000001"/>
    <n v="7"/>
    <n v="1656936"/>
    <x v="3"/>
    <x v="5"/>
    <n v="28.338000000000001"/>
    <n v="14590.4767416"/>
  </r>
  <r>
    <x v="0"/>
    <m/>
    <x v="5"/>
    <x v="5"/>
    <x v="1"/>
    <d v="2017-03-15T00:00:00"/>
    <s v=" "/>
    <x v="0"/>
    <n v="4"/>
    <x v="2"/>
    <s v="--D"/>
    <n v="198.88589999999999"/>
    <n v="48690.885900000001"/>
    <n v="6"/>
    <n v="789570"/>
    <x v="0"/>
    <x v="4"/>
    <n v="26.442173913043476"/>
    <n v="5258.9755566521735"/>
  </r>
  <r>
    <x v="0"/>
    <m/>
    <x v="5"/>
    <x v="5"/>
    <x v="1"/>
    <d v="2017-03-15T00:00:00"/>
    <s v=" "/>
    <x v="0"/>
    <n v="4"/>
    <x v="2"/>
    <s v="--D"/>
    <n v="43.598100000000002"/>
    <n v="10673.598099999999"/>
    <n v="4"/>
    <n v="789570"/>
    <x v="0"/>
    <x v="4"/>
    <n v="26.442173913043476"/>
    <n v="1152.8285424782607"/>
  </r>
  <r>
    <x v="0"/>
    <m/>
    <x v="5"/>
    <x v="5"/>
    <x v="1"/>
    <d v="2017-03-15T00:00:00"/>
    <s v=" "/>
    <x v="0"/>
    <n v="4"/>
    <x v="2"/>
    <s v="--D"/>
    <n v="212.87989999999999"/>
    <n v="52116.8799"/>
    <n v="7"/>
    <n v="789570"/>
    <x v="0"/>
    <x v="4"/>
    <n v="26.442173913043476"/>
    <n v="5629.0073383913041"/>
  </r>
  <r>
    <x v="0"/>
    <m/>
    <x v="5"/>
    <x v="5"/>
    <x v="1"/>
    <d v="2017-03-15T00:00:00"/>
    <s v=" "/>
    <x v="0"/>
    <n v="4"/>
    <x v="2"/>
    <s v="--D"/>
    <n v="80.900400000000005"/>
    <n v="19805.900399999999"/>
    <n v="5"/>
    <n v="789570"/>
    <x v="0"/>
    <x v="4"/>
    <n v="26.442173913043476"/>
    <n v="2139.1824464347824"/>
  </r>
  <r>
    <x v="0"/>
    <m/>
    <x v="5"/>
    <x v="5"/>
    <x v="1"/>
    <d v="2017-03-15T00:00:00"/>
    <s v=" "/>
    <x v="0"/>
    <n v="4"/>
    <x v="2"/>
    <s v="--D"/>
    <n v="313.2047"/>
    <n v="76678.204700000002"/>
    <n v="3"/>
    <n v="789570"/>
    <x v="0"/>
    <x v="4"/>
    <n v="26.442173913043476"/>
    <n v="8281.8131477826082"/>
  </r>
  <r>
    <x v="0"/>
    <m/>
    <x v="5"/>
    <x v="5"/>
    <x v="0"/>
    <d v="2017-03-03T00:00:00"/>
    <s v=" "/>
    <x v="0"/>
    <n v="4"/>
    <x v="1"/>
    <s v="--D"/>
    <n v="33586"/>
    <n v="969111"/>
    <n v="2"/>
    <n v="789570"/>
    <x v="1"/>
    <x v="4"/>
    <n v="26.442173913043476"/>
    <n v="888086.85304347822"/>
  </r>
  <r>
    <x v="0"/>
    <m/>
    <x v="5"/>
    <x v="5"/>
    <x v="1"/>
    <d v="2017-03-03T00:00:00"/>
    <s v=" "/>
    <x v="0"/>
    <n v="4"/>
    <x v="0"/>
    <s v="--D"/>
    <n v="93213"/>
    <n v="1002697"/>
    <n v="1"/>
    <n v="789570"/>
    <x v="1"/>
    <x v="4"/>
    <n v="26.442173913043476"/>
    <n v="2464754.3569565215"/>
  </r>
  <r>
    <x v="0"/>
    <m/>
    <x v="5"/>
    <x v="5"/>
    <x v="0"/>
    <d v="2017-03-03T00:00:00"/>
    <s v=" "/>
    <x v="0"/>
    <n v="4"/>
    <x v="0"/>
    <s v="--D"/>
    <n v="104293"/>
    <n v="0"/>
    <n v="4"/>
    <n v="789570"/>
    <x v="5"/>
    <x v="4"/>
    <n v="26.442173913043476"/>
    <n v="2757733.6439130432"/>
  </r>
  <r>
    <x v="0"/>
    <m/>
    <x v="5"/>
    <x v="5"/>
    <x v="1"/>
    <d v="2017-01-13T00:00:00"/>
    <s v=" "/>
    <x v="1"/>
    <n v="4"/>
    <x v="2"/>
    <s v="--D"/>
    <n v="566.09249999999997"/>
    <n v="37190.452499999999"/>
    <n v="7"/>
    <n v="1656936"/>
    <x v="3"/>
    <x v="6"/>
    <n v="29.060454545454558"/>
    <n v="16450.905364772734"/>
  </r>
  <r>
    <x v="0"/>
    <m/>
    <x v="6"/>
    <x v="6"/>
    <x v="0"/>
    <d v="2017-10-03T00:00:00"/>
    <s v=" "/>
    <x v="0"/>
    <n v="4"/>
    <x v="1"/>
    <s v="--D"/>
    <n v="957"/>
    <n v="42067"/>
    <n v="2"/>
    <n v="789570"/>
    <x v="1"/>
    <x v="0"/>
    <n v="30.817499999999999"/>
    <n v="29492.3475"/>
  </r>
  <r>
    <x v="0"/>
    <m/>
    <x v="6"/>
    <x v="6"/>
    <x v="1"/>
    <d v="2017-10-03T00:00:00"/>
    <s v=" "/>
    <x v="0"/>
    <n v="4"/>
    <x v="0"/>
    <s v="--D"/>
    <n v="2280"/>
    <n v="43024"/>
    <n v="1"/>
    <n v="789570"/>
    <x v="1"/>
    <x v="0"/>
    <n v="30.817499999999999"/>
    <n v="70263.899999999994"/>
  </r>
  <r>
    <x v="0"/>
    <m/>
    <x v="6"/>
    <x v="6"/>
    <x v="0"/>
    <d v="2017-10-03T00:00:00"/>
    <s v=" "/>
    <x v="0"/>
    <n v="4"/>
    <x v="0"/>
    <s v="--D"/>
    <n v="2280"/>
    <n v="6839.9017999999996"/>
    <n v="3"/>
    <n v="789570"/>
    <x v="0"/>
    <x v="0"/>
    <n v="30.817499999999999"/>
    <n v="70263.899999999994"/>
  </r>
  <r>
    <x v="0"/>
    <m/>
    <x v="6"/>
    <x v="6"/>
    <x v="1"/>
    <d v="2017-09-15T00:00:00"/>
    <s v=" "/>
    <x v="0"/>
    <n v="4"/>
    <x v="2"/>
    <s v="--D"/>
    <n v="13.6968"/>
    <n v="3988.2511"/>
    <n v="3"/>
    <n v="789570"/>
    <x v="0"/>
    <x v="1"/>
    <n v="32.724761904761912"/>
    <n v="448.22451885714293"/>
  </r>
  <r>
    <x v="0"/>
    <m/>
    <x v="6"/>
    <x v="6"/>
    <x v="1"/>
    <d v="2017-09-15T00:00:00"/>
    <s v=" "/>
    <x v="0"/>
    <n v="4"/>
    <x v="2"/>
    <s v="--D"/>
    <n v="30.3065"/>
    <n v="8824.7003999999997"/>
    <n v="4"/>
    <n v="789570"/>
    <x v="0"/>
    <x v="1"/>
    <n v="32.724761904761912"/>
    <n v="991.77299666666693"/>
  </r>
  <r>
    <x v="0"/>
    <m/>
    <x v="6"/>
    <x v="6"/>
    <x v="1"/>
    <d v="2017-09-15T00:00:00"/>
    <s v=" "/>
    <x v="0"/>
    <n v="4"/>
    <x v="2"/>
    <s v="--D"/>
    <n v="7.3813000000000004"/>
    <n v="2149.3083999999999"/>
    <n v="2"/>
    <n v="789570"/>
    <x v="0"/>
    <x v="1"/>
    <n v="32.724761904761912"/>
    <n v="241.55128504761913"/>
  </r>
  <r>
    <x v="0"/>
    <m/>
    <x v="6"/>
    <x v="6"/>
    <x v="1"/>
    <d v="2017-09-15T00:00:00"/>
    <s v=" "/>
    <x v="0"/>
    <n v="4"/>
    <x v="2"/>
    <s v="--D"/>
    <n v="31.3203"/>
    <n v="9119.9017999999996"/>
    <n v="5"/>
    <n v="789570"/>
    <x v="0"/>
    <x v="1"/>
    <n v="32.724761904761912"/>
    <n v="1024.9493602857144"/>
  </r>
  <r>
    <x v="0"/>
    <m/>
    <x v="6"/>
    <x v="6"/>
    <x v="0"/>
    <d v="2017-09-08T00:00:00"/>
    <s v=" "/>
    <x v="0"/>
    <n v="4"/>
    <x v="3"/>
    <s v="--D"/>
    <n v="5273"/>
    <n v="40744"/>
    <n v="1"/>
    <n v="789570"/>
    <x v="1"/>
    <x v="1"/>
    <n v="32.724761904761912"/>
    <n v="172557.66952380957"/>
  </r>
  <r>
    <x v="0"/>
    <m/>
    <x v="6"/>
    <x v="6"/>
    <x v="1"/>
    <d v="2017-06-15T00:00:00"/>
    <s v=" "/>
    <x v="0"/>
    <n v="4"/>
    <x v="2"/>
    <s v="--D"/>
    <n v="29.592600000000001"/>
    <n v="8794.3938999999991"/>
    <n v="4"/>
    <n v="789570"/>
    <x v="0"/>
    <x v="2"/>
    <n v="32.743181818181817"/>
    <n v="968.95588227272731"/>
  </r>
  <r>
    <x v="0"/>
    <m/>
    <x v="6"/>
    <x v="6"/>
    <x v="1"/>
    <d v="2017-06-15T00:00:00"/>
    <s v=" "/>
    <x v="0"/>
    <n v="4"/>
    <x v="2"/>
    <s v="--D"/>
    <n v="7.2074999999999996"/>
    <n v="2141.9270999999999"/>
    <n v="2"/>
    <n v="789570"/>
    <x v="0"/>
    <x v="2"/>
    <n v="32.743181818181817"/>
    <n v="235.99648295454543"/>
  </r>
  <r>
    <x v="0"/>
    <m/>
    <x v="6"/>
    <x v="6"/>
    <x v="1"/>
    <d v="2017-06-15T00:00:00"/>
    <s v=" "/>
    <x v="0"/>
    <n v="4"/>
    <x v="2"/>
    <s v="--D"/>
    <n v="30.582599999999999"/>
    <n v="9088.5815000000002"/>
    <n v="5"/>
    <n v="789570"/>
    <x v="0"/>
    <x v="2"/>
    <n v="32.743181818181817"/>
    <n v="1001.3716322727272"/>
  </r>
  <r>
    <x v="0"/>
    <m/>
    <x v="6"/>
    <x v="6"/>
    <x v="1"/>
    <d v="2017-06-15T00:00:00"/>
    <s v=" "/>
    <x v="0"/>
    <n v="4"/>
    <x v="2"/>
    <s v="--D"/>
    <n v="13.3742"/>
    <n v="3974.5542999999998"/>
    <n v="3"/>
    <n v="789570"/>
    <x v="0"/>
    <x v="2"/>
    <n v="32.743181818181817"/>
    <n v="437.91386227272727"/>
  </r>
  <r>
    <x v="0"/>
    <m/>
    <x v="6"/>
    <x v="6"/>
    <x v="0"/>
    <d v="2017-05-19T00:00:00"/>
    <s v=" "/>
    <x v="0"/>
    <n v="4"/>
    <x v="3"/>
    <s v="--D"/>
    <n v="9100"/>
    <n v="46917"/>
    <n v="1"/>
    <n v="789570"/>
    <x v="1"/>
    <x v="3"/>
    <n v="31.281739130434783"/>
    <n v="284663.82608695654"/>
  </r>
  <r>
    <x v="0"/>
    <m/>
    <x v="6"/>
    <x v="6"/>
    <x v="0"/>
    <d v="2017-05-19T00:00:00"/>
    <s v=" "/>
    <x v="0"/>
    <n v="4"/>
    <x v="3"/>
    <s v="--D"/>
    <n v="900"/>
    <n v="46017"/>
    <n v="2"/>
    <n v="789570"/>
    <x v="1"/>
    <x v="3"/>
    <n v="31.281739130434783"/>
    <n v="28153.565217391304"/>
  </r>
  <r>
    <x v="0"/>
    <m/>
    <x v="6"/>
    <x v="6"/>
    <x v="0"/>
    <d v="2017-05-01T00:00:00"/>
    <s v=" "/>
    <x v="0"/>
    <n v="4"/>
    <x v="1"/>
    <s v="--D"/>
    <n v="22558"/>
    <n v="70959"/>
    <n v="2"/>
    <n v="789570"/>
    <x v="1"/>
    <x v="3"/>
    <n v="31.281739130434783"/>
    <n v="705653.47130434786"/>
  </r>
  <r>
    <x v="0"/>
    <m/>
    <x v="6"/>
    <x v="6"/>
    <x v="0"/>
    <d v="2017-05-01T00:00:00"/>
    <s v=" "/>
    <x v="0"/>
    <n v="4"/>
    <x v="3"/>
    <s v="--D"/>
    <n v="14942"/>
    <n v="56017"/>
    <n v="3"/>
    <n v="789570"/>
    <x v="1"/>
    <x v="3"/>
    <n v="31.281739130434783"/>
    <n v="467411.74608695653"/>
  </r>
  <r>
    <x v="0"/>
    <m/>
    <x v="6"/>
    <x v="6"/>
    <x v="1"/>
    <d v="2017-05-01T00:00:00"/>
    <s v=" "/>
    <x v="0"/>
    <n v="4"/>
    <x v="0"/>
    <s v="--D"/>
    <n v="37500"/>
    <n v="93517"/>
    <n v="1"/>
    <n v="789570"/>
    <x v="1"/>
    <x v="3"/>
    <n v="31.281739130434783"/>
    <n v="1173065.2173913044"/>
  </r>
  <r>
    <x v="0"/>
    <m/>
    <x v="6"/>
    <x v="6"/>
    <x v="0"/>
    <d v="2017-05-01T00:00:00"/>
    <s v=" "/>
    <x v="0"/>
    <n v="4"/>
    <x v="0"/>
    <s v="--D"/>
    <n v="37500"/>
    <n v="0"/>
    <n v="4"/>
    <n v="789570"/>
    <x v="2"/>
    <x v="3"/>
    <n v="31.281739130434783"/>
    <n v="1173065.2173913044"/>
  </r>
  <r>
    <x v="0"/>
    <m/>
    <x v="6"/>
    <x v="6"/>
    <x v="1"/>
    <d v="2017-04-19T00:00:00"/>
    <s v=" "/>
    <x v="1"/>
    <n v="4"/>
    <x v="0"/>
    <s v="--D"/>
    <n v="15082"/>
    <n v="27582"/>
    <n v="1"/>
    <n v="1656936"/>
    <x v="4"/>
    <x v="5"/>
    <n v="28.338000000000001"/>
    <n v="427393.71600000001"/>
  </r>
  <r>
    <x v="0"/>
    <m/>
    <x v="6"/>
    <x v="6"/>
    <x v="0"/>
    <d v="2017-04-19T00:00:00"/>
    <s v=" "/>
    <x v="1"/>
    <n v="4"/>
    <x v="0"/>
    <s v="--D"/>
    <n v="15082"/>
    <n v="0"/>
    <n v="2"/>
    <n v="1656936"/>
    <x v="3"/>
    <x v="5"/>
    <n v="28.338000000000001"/>
    <n v="427393.71600000001"/>
  </r>
  <r>
    <x v="0"/>
    <m/>
    <x v="6"/>
    <x v="6"/>
    <x v="1"/>
    <d v="2017-04-13T00:00:00"/>
    <s v=" "/>
    <x v="1"/>
    <n v="4"/>
    <x v="2"/>
    <s v="--D"/>
    <n v="205.95500000000001"/>
    <n v="15082.552600000001"/>
    <n v="2"/>
    <n v="1656936"/>
    <x v="3"/>
    <x v="5"/>
    <n v="28.338000000000001"/>
    <n v="5836.3527900000008"/>
  </r>
  <r>
    <x v="0"/>
    <m/>
    <x v="6"/>
    <x v="6"/>
    <x v="1"/>
    <d v="2017-03-15T00:00:00"/>
    <s v=" "/>
    <x v="0"/>
    <n v="4"/>
    <x v="2"/>
    <s v="--D"/>
    <n v="16.180099999999999"/>
    <n v="3961.1801"/>
    <n v="3"/>
    <n v="789570"/>
    <x v="0"/>
    <x v="4"/>
    <n v="26.442173913043476"/>
    <n v="427.83701813043473"/>
  </r>
  <r>
    <x v="0"/>
    <m/>
    <x v="6"/>
    <x v="6"/>
    <x v="1"/>
    <d v="2017-03-15T00:00:00"/>
    <s v=" "/>
    <x v="0"/>
    <n v="4"/>
    <x v="2"/>
    <s v="--D"/>
    <n v="35.801299999999998"/>
    <n v="8764.8012999999992"/>
    <n v="4"/>
    <n v="789570"/>
    <x v="0"/>
    <x v="4"/>
    <n v="26.442173913043476"/>
    <n v="946.66420091304337"/>
  </r>
  <r>
    <x v="0"/>
    <m/>
    <x v="6"/>
    <x v="6"/>
    <x v="1"/>
    <d v="2017-03-15T00:00:00"/>
    <s v=" "/>
    <x v="0"/>
    <n v="4"/>
    <x v="2"/>
    <s v="--D"/>
    <n v="8.7195999999999998"/>
    <n v="2134.7195999999999"/>
    <n v="2"/>
    <n v="789570"/>
    <x v="0"/>
    <x v="4"/>
    <n v="26.442173913043476"/>
    <n v="230.5651796521739"/>
  </r>
  <r>
    <x v="0"/>
    <m/>
    <x v="6"/>
    <x v="6"/>
    <x v="1"/>
    <d v="2017-03-15T00:00:00"/>
    <s v=" "/>
    <x v="0"/>
    <n v="4"/>
    <x v="2"/>
    <s v="--D"/>
    <n v="36.998899999999999"/>
    <n v="9057.9989000000005"/>
    <n v="5"/>
    <n v="789570"/>
    <x v="0"/>
    <x v="4"/>
    <n v="26.442173913043476"/>
    <n v="978.33134839130423"/>
  </r>
  <r>
    <x v="0"/>
    <m/>
    <x v="6"/>
    <x v="6"/>
    <x v="0"/>
    <d v="2017-03-03T00:00:00"/>
    <s v=" "/>
    <x v="0"/>
    <n v="4"/>
    <x v="0"/>
    <s v="--D"/>
    <n v="8282"/>
    <n v="0"/>
    <n v="3"/>
    <n v="789570"/>
    <x v="5"/>
    <x v="4"/>
    <n v="26.442173913043476"/>
    <n v="218994.08434782608"/>
  </r>
  <r>
    <x v="0"/>
    <m/>
    <x v="6"/>
    <x v="6"/>
    <x v="1"/>
    <d v="2017-03-03T00:00:00"/>
    <s v=" "/>
    <x v="0"/>
    <n v="4"/>
    <x v="0"/>
    <s v="--D"/>
    <n v="7402"/>
    <n v="58042"/>
    <n v="1"/>
    <n v="789570"/>
    <x v="1"/>
    <x v="4"/>
    <n v="26.442173913043476"/>
    <n v="195724.9713043478"/>
  </r>
  <r>
    <x v="0"/>
    <m/>
    <x v="6"/>
    <x v="6"/>
    <x v="0"/>
    <d v="2017-03-03T00:00:00"/>
    <s v=" "/>
    <x v="0"/>
    <n v="4"/>
    <x v="1"/>
    <s v="--D"/>
    <n v="2025"/>
    <n v="56017"/>
    <n v="2"/>
    <n v="789570"/>
    <x v="1"/>
    <x v="4"/>
    <n v="26.442173913043476"/>
    <n v="53545.40217391304"/>
  </r>
  <r>
    <x v="0"/>
    <m/>
    <x v="6"/>
    <x v="6"/>
    <x v="1"/>
    <d v="2017-01-13T00:00:00"/>
    <s v=" "/>
    <x v="1"/>
    <n v="4"/>
    <x v="2"/>
    <s v="--D"/>
    <n v="226.4434"/>
    <n v="14876.597599999999"/>
    <n v="2"/>
    <n v="1656936"/>
    <x v="3"/>
    <x v="6"/>
    <n v="29.060454545454558"/>
    <n v="6580.548132818185"/>
  </r>
  <r>
    <x v="0"/>
    <m/>
    <x v="7"/>
    <x v="7"/>
    <x v="0"/>
    <d v="2017-10-03T00:00:00"/>
    <s v=" "/>
    <x v="0"/>
    <n v="4"/>
    <x v="1"/>
    <s v="--D"/>
    <n v="2025"/>
    <n v="163358"/>
    <n v="2"/>
    <n v="789570"/>
    <x v="1"/>
    <x v="0"/>
    <n v="30.817499999999999"/>
    <n v="62405.4375"/>
  </r>
  <r>
    <x v="0"/>
    <m/>
    <x v="7"/>
    <x v="7"/>
    <x v="1"/>
    <d v="2017-10-03T00:00:00"/>
    <s v=" "/>
    <x v="0"/>
    <n v="4"/>
    <x v="0"/>
    <s v="--D"/>
    <n v="4825"/>
    <n v="165383"/>
    <n v="1"/>
    <n v="789570"/>
    <x v="1"/>
    <x v="0"/>
    <n v="30.817499999999999"/>
    <n v="148694.4375"/>
  </r>
  <r>
    <x v="0"/>
    <m/>
    <x v="7"/>
    <x v="7"/>
    <x v="0"/>
    <d v="2017-10-03T00:00:00"/>
    <s v=" "/>
    <x v="0"/>
    <n v="4"/>
    <x v="0"/>
    <s v="--D"/>
    <n v="4825"/>
    <n v="14475.3043"/>
    <n v="4"/>
    <n v="789570"/>
    <x v="0"/>
    <x v="0"/>
    <n v="30.817499999999999"/>
    <n v="148694.4375"/>
  </r>
  <r>
    <x v="0"/>
    <m/>
    <x v="7"/>
    <x v="7"/>
    <x v="1"/>
    <d v="2017-09-15T00:00:00"/>
    <s v=" "/>
    <x v="0"/>
    <n v="4"/>
    <x v="2"/>
    <s v="--D"/>
    <n v="64.140500000000003"/>
    <n v="18676.539799999999"/>
    <n v="5"/>
    <n v="789570"/>
    <x v="0"/>
    <x v="1"/>
    <n v="32.724761904761912"/>
    <n v="2098.9825909523815"/>
  </r>
  <r>
    <x v="0"/>
    <m/>
    <x v="7"/>
    <x v="7"/>
    <x v="1"/>
    <d v="2017-09-15T00:00:00"/>
    <s v=" "/>
    <x v="0"/>
    <n v="4"/>
    <x v="2"/>
    <s v="--D"/>
    <n v="11.5997"/>
    <n v="3377.6289999999999"/>
    <n v="3"/>
    <n v="789570"/>
    <x v="0"/>
    <x v="1"/>
    <n v="32.724761904761912"/>
    <n v="379.59742066666678"/>
  </r>
  <r>
    <x v="0"/>
    <m/>
    <x v="7"/>
    <x v="7"/>
    <x v="1"/>
    <d v="2017-09-15T00:00:00"/>
    <s v=" "/>
    <x v="0"/>
    <n v="4"/>
    <x v="2"/>
    <s v="--D"/>
    <n v="66.282700000000006"/>
    <n v="19300.3043"/>
    <n v="6"/>
    <n v="789570"/>
    <x v="0"/>
    <x v="1"/>
    <n v="32.724761904761912"/>
    <n v="2169.0855759047627"/>
  </r>
  <r>
    <x v="0"/>
    <m/>
    <x v="7"/>
    <x v="7"/>
    <x v="1"/>
    <d v="2017-09-15T00:00:00"/>
    <s v=" "/>
    <x v="0"/>
    <n v="4"/>
    <x v="2"/>
    <s v="--D"/>
    <n v="24.46"/>
    <n v="7122.2380999999996"/>
    <n v="4"/>
    <n v="789570"/>
    <x v="0"/>
    <x v="1"/>
    <n v="32.724761904761912"/>
    <n v="800.44767619047639"/>
  </r>
  <r>
    <x v="0"/>
    <m/>
    <x v="7"/>
    <x v="7"/>
    <x v="0"/>
    <d v="2017-09-06T00:00:00"/>
    <s v=" "/>
    <x v="0"/>
    <n v="4"/>
    <x v="1"/>
    <s v="--D"/>
    <n v="21054"/>
    <n v="177004"/>
    <n v="2"/>
    <n v="789570"/>
    <x v="1"/>
    <x v="1"/>
    <n v="32.724761904761912"/>
    <n v="688987.1371428573"/>
  </r>
  <r>
    <x v="0"/>
    <m/>
    <x v="7"/>
    <x v="7"/>
    <x v="0"/>
    <d v="2017-09-06T00:00:00"/>
    <s v=" "/>
    <x v="0"/>
    <n v="4"/>
    <x v="0"/>
    <s v="--D"/>
    <n v="37500"/>
    <n v="0"/>
    <n v="5"/>
    <n v="789570"/>
    <x v="2"/>
    <x v="1"/>
    <n v="32.724761904761912"/>
    <n v="1227178.5714285718"/>
  </r>
  <r>
    <x v="0"/>
    <m/>
    <x v="7"/>
    <x v="7"/>
    <x v="0"/>
    <d v="2017-09-06T00:00:00"/>
    <s v=" "/>
    <x v="0"/>
    <n v="4"/>
    <x v="3"/>
    <s v="--D"/>
    <n v="16446"/>
    <n v="160558"/>
    <n v="3"/>
    <n v="789570"/>
    <x v="1"/>
    <x v="1"/>
    <n v="32.724761904761912"/>
    <n v="538191.43428571441"/>
  </r>
  <r>
    <x v="0"/>
    <m/>
    <x v="7"/>
    <x v="7"/>
    <x v="1"/>
    <d v="2017-09-06T00:00:00"/>
    <s v=" "/>
    <x v="0"/>
    <n v="4"/>
    <x v="0"/>
    <s v="--D"/>
    <n v="37500"/>
    <n v="198058"/>
    <n v="1"/>
    <n v="789570"/>
    <x v="1"/>
    <x v="1"/>
    <n v="32.724761904761912"/>
    <n v="1227178.5714285718"/>
  </r>
  <r>
    <x v="0"/>
    <m/>
    <x v="7"/>
    <x v="7"/>
    <x v="1"/>
    <d v="2017-06-15T00:00:00"/>
    <s v=" "/>
    <x v="0"/>
    <n v="4"/>
    <x v="2"/>
    <s v="--D"/>
    <n v="11.326499999999999"/>
    <n v="3366.0293000000001"/>
    <n v="3"/>
    <n v="789570"/>
    <x v="0"/>
    <x v="2"/>
    <n v="32.743181818181817"/>
    <n v="370.86564886363635"/>
  </r>
  <r>
    <x v="0"/>
    <m/>
    <x v="7"/>
    <x v="7"/>
    <x v="1"/>
    <d v="2017-06-15T00:00:00"/>
    <s v=" "/>
    <x v="0"/>
    <n v="4"/>
    <x v="2"/>
    <s v="--D"/>
    <n v="64.721400000000003"/>
    <n v="19234.0216"/>
    <n v="6"/>
    <n v="789570"/>
    <x v="0"/>
    <x v="2"/>
    <n v="32.743181818181817"/>
    <n v="2119.1845677272727"/>
  </r>
  <r>
    <x v="0"/>
    <m/>
    <x v="7"/>
    <x v="7"/>
    <x v="1"/>
    <d v="2017-06-15T00:00:00"/>
    <s v=" "/>
    <x v="0"/>
    <n v="4"/>
    <x v="2"/>
    <s v="--D"/>
    <n v="23.883600000000001"/>
    <n v="7097.7781000000004"/>
    <n v="4"/>
    <n v="789570"/>
    <x v="0"/>
    <x v="2"/>
    <n v="32.743181818181817"/>
    <n v="782.02505727272728"/>
  </r>
  <r>
    <x v="0"/>
    <m/>
    <x v="7"/>
    <x v="7"/>
    <x v="1"/>
    <d v="2017-06-15T00:00:00"/>
    <s v=" "/>
    <x v="0"/>
    <n v="4"/>
    <x v="2"/>
    <s v="--D"/>
    <n v="62.6297"/>
    <n v="18612.399300000001"/>
    <n v="5"/>
    <n v="789570"/>
    <x v="0"/>
    <x v="2"/>
    <n v="32.743181818181817"/>
    <n v="2050.6956543181818"/>
  </r>
  <r>
    <x v="0"/>
    <m/>
    <x v="7"/>
    <x v="7"/>
    <x v="0"/>
    <d v="2017-05-15T00:00:00"/>
    <s v=" "/>
    <x v="0"/>
    <n v="4"/>
    <x v="0"/>
    <s v="--D"/>
    <n v="50000"/>
    <n v="37500"/>
    <n v="5"/>
    <n v="789570"/>
    <x v="2"/>
    <x v="3"/>
    <n v="31.281739130434783"/>
    <n v="1564086.9565217393"/>
  </r>
  <r>
    <x v="0"/>
    <m/>
    <x v="7"/>
    <x v="7"/>
    <x v="0"/>
    <d v="2017-05-15T00:00:00"/>
    <s v=" "/>
    <x v="0"/>
    <n v="4"/>
    <x v="3"/>
    <s v="--D"/>
    <n v="21441"/>
    <n v="160558"/>
    <n v="3"/>
    <n v="789570"/>
    <x v="1"/>
    <x v="3"/>
    <n v="31.281739130434783"/>
    <n v="670711.76869565214"/>
  </r>
  <r>
    <x v="0"/>
    <m/>
    <x v="7"/>
    <x v="7"/>
    <x v="1"/>
    <d v="2017-05-15T00:00:00"/>
    <s v=" "/>
    <x v="0"/>
    <n v="4"/>
    <x v="0"/>
    <s v="--D"/>
    <n v="50000"/>
    <n v="210558"/>
    <n v="1"/>
    <n v="789570"/>
    <x v="1"/>
    <x v="3"/>
    <n v="31.281739130434783"/>
    <n v="1564086.9565217393"/>
  </r>
  <r>
    <x v="0"/>
    <m/>
    <x v="7"/>
    <x v="7"/>
    <x v="0"/>
    <d v="2017-05-15T00:00:00"/>
    <s v=" "/>
    <x v="0"/>
    <n v="4"/>
    <x v="1"/>
    <s v="--D"/>
    <n v="28559"/>
    <n v="181999"/>
    <n v="2"/>
    <n v="789570"/>
    <x v="1"/>
    <x v="3"/>
    <n v="31.281739130434783"/>
    <n v="893375.187826087"/>
  </r>
  <r>
    <x v="0"/>
    <m/>
    <x v="7"/>
    <x v="7"/>
    <x v="0"/>
    <d v="2017-05-01T00:00:00"/>
    <s v=" "/>
    <x v="0"/>
    <n v="4"/>
    <x v="1"/>
    <s v="--D"/>
    <n v="15805"/>
    <n v="169753"/>
    <n v="5"/>
    <n v="789570"/>
    <x v="1"/>
    <x v="3"/>
    <n v="31.281739130434783"/>
    <n v="494407.88695652172"/>
  </r>
  <r>
    <x v="0"/>
    <m/>
    <x v="7"/>
    <x v="7"/>
    <x v="0"/>
    <d v="2017-05-01T00:00:00"/>
    <s v=" "/>
    <x v="0"/>
    <n v="4"/>
    <x v="0"/>
    <s v="--D"/>
    <n v="25000"/>
    <n v="0"/>
    <n v="8"/>
    <n v="789570"/>
    <x v="6"/>
    <x v="3"/>
    <n v="31.281739130434783"/>
    <n v="782043.47826086963"/>
  </r>
  <r>
    <x v="0"/>
    <m/>
    <x v="7"/>
    <x v="7"/>
    <x v="0"/>
    <d v="2017-05-01T00:00:00"/>
    <s v=" "/>
    <x v="0"/>
    <n v="4"/>
    <x v="3"/>
    <s v="--D"/>
    <n v="10660"/>
    <n v="160558"/>
    <n v="3"/>
    <n v="789570"/>
    <x v="1"/>
    <x v="3"/>
    <n v="31.281739130434783"/>
    <n v="333463.33913043479"/>
  </r>
  <r>
    <x v="0"/>
    <m/>
    <x v="7"/>
    <x v="7"/>
    <x v="0"/>
    <d v="2017-05-01T00:00:00"/>
    <s v=" "/>
    <x v="0"/>
    <n v="4"/>
    <x v="3"/>
    <s v="--D"/>
    <n v="9195"/>
    <n v="160558"/>
    <n v="6"/>
    <n v="789570"/>
    <x v="1"/>
    <x v="3"/>
    <n v="31.281739130434783"/>
    <n v="287635.59130434785"/>
  </r>
  <r>
    <x v="0"/>
    <m/>
    <x v="7"/>
    <x v="7"/>
    <x v="1"/>
    <d v="2017-05-01T00:00:00"/>
    <s v=" "/>
    <x v="0"/>
    <n v="4"/>
    <x v="0"/>
    <s v="--D"/>
    <n v="25000"/>
    <n v="185558"/>
    <n v="1"/>
    <n v="789570"/>
    <x v="1"/>
    <x v="3"/>
    <n v="31.281739130434783"/>
    <n v="782043.47826086963"/>
  </r>
  <r>
    <x v="0"/>
    <m/>
    <x v="7"/>
    <x v="7"/>
    <x v="1"/>
    <d v="2017-05-01T00:00:00"/>
    <s v=" "/>
    <x v="0"/>
    <n v="4"/>
    <x v="0"/>
    <s v="--D"/>
    <n v="25000"/>
    <n v="185558"/>
    <n v="4"/>
    <n v="789570"/>
    <x v="1"/>
    <x v="3"/>
    <n v="31.281739130434783"/>
    <n v="782043.47826086963"/>
  </r>
  <r>
    <x v="0"/>
    <m/>
    <x v="7"/>
    <x v="7"/>
    <x v="0"/>
    <d v="2017-05-01T00:00:00"/>
    <s v=" "/>
    <x v="0"/>
    <n v="4"/>
    <x v="0"/>
    <s v="--D"/>
    <n v="25000"/>
    <n v="87500"/>
    <n v="7"/>
    <n v="789570"/>
    <x v="2"/>
    <x v="3"/>
    <n v="31.281739130434783"/>
    <n v="782043.47826086963"/>
  </r>
  <r>
    <x v="0"/>
    <m/>
    <x v="7"/>
    <x v="7"/>
    <x v="0"/>
    <d v="2017-05-01T00:00:00"/>
    <s v=" "/>
    <x v="0"/>
    <n v="4"/>
    <x v="1"/>
    <s v="--D"/>
    <n v="14340"/>
    <n v="171218"/>
    <n v="2"/>
    <n v="789570"/>
    <x v="1"/>
    <x v="3"/>
    <n v="31.281739130434783"/>
    <n v="448580.13913043478"/>
  </r>
  <r>
    <x v="0"/>
    <m/>
    <x v="7"/>
    <x v="7"/>
    <x v="1"/>
    <d v="2017-03-15T00:00:00"/>
    <s v=" "/>
    <x v="0"/>
    <n v="4"/>
    <x v="2"/>
    <s v="--D"/>
    <n v="13.7028"/>
    <n v="3354.7028"/>
    <n v="3"/>
    <n v="789570"/>
    <x v="0"/>
    <x v="4"/>
    <n v="26.442173913043476"/>
    <n v="362.33182069565214"/>
  </r>
  <r>
    <x v="0"/>
    <m/>
    <x v="7"/>
    <x v="7"/>
    <x v="1"/>
    <d v="2017-03-15T00:00:00"/>
    <s v=" "/>
    <x v="0"/>
    <n v="4"/>
    <x v="2"/>
    <s v="--D"/>
    <n v="78.300200000000004"/>
    <n v="19169.300200000001"/>
    <n v="6"/>
    <n v="789570"/>
    <x v="0"/>
    <x v="4"/>
    <n v="26.442173913043476"/>
    <n v="2070.4275058260869"/>
  </r>
  <r>
    <x v="0"/>
    <m/>
    <x v="7"/>
    <x v="7"/>
    <x v="1"/>
    <d v="2017-03-15T00:00:00"/>
    <s v=" "/>
    <x v="0"/>
    <n v="4"/>
    <x v="2"/>
    <s v="--D"/>
    <n v="28.894500000000001"/>
    <n v="7073.8945000000003"/>
    <n v="4"/>
    <n v="789570"/>
    <x v="0"/>
    <x v="4"/>
    <n v="26.442173913043476"/>
    <n v="764.03339413043477"/>
  </r>
  <r>
    <x v="0"/>
    <m/>
    <x v="7"/>
    <x v="7"/>
    <x v="1"/>
    <d v="2017-03-15T00:00:00"/>
    <s v=" "/>
    <x v="0"/>
    <n v="4"/>
    <x v="2"/>
    <s v="--D"/>
    <n v="75.769599999999997"/>
    <n v="18549.7696"/>
    <n v="5"/>
    <n v="789570"/>
    <x v="0"/>
    <x v="4"/>
    <n v="26.442173913043476"/>
    <n v="2003.5129405217388"/>
  </r>
  <r>
    <x v="0"/>
    <m/>
    <x v="7"/>
    <x v="7"/>
    <x v="0"/>
    <d v="2017-03-03T00:00:00"/>
    <s v=" "/>
    <x v="0"/>
    <n v="4"/>
    <x v="1"/>
    <s v="--D"/>
    <n v="8149"/>
    <n v="160558"/>
    <n v="2"/>
    <n v="789570"/>
    <x v="1"/>
    <x v="4"/>
    <n v="26.442173913043476"/>
    <n v="215477.27521739129"/>
  </r>
  <r>
    <x v="0"/>
    <m/>
    <x v="7"/>
    <x v="7"/>
    <x v="1"/>
    <d v="2017-03-03T00:00:00"/>
    <s v=" "/>
    <x v="0"/>
    <n v="4"/>
    <x v="0"/>
    <s v="--D"/>
    <n v="29795"/>
    <n v="168707"/>
    <n v="1"/>
    <n v="789570"/>
    <x v="1"/>
    <x v="4"/>
    <n v="26.442173913043476"/>
    <n v="787844.57173913042"/>
  </r>
  <r>
    <x v="0"/>
    <m/>
    <x v="7"/>
    <x v="7"/>
    <x v="0"/>
    <d v="2017-03-03T00:00:00"/>
    <s v=" "/>
    <x v="0"/>
    <n v="4"/>
    <x v="0"/>
    <s v="--D"/>
    <n v="33337"/>
    <n v="0"/>
    <n v="4"/>
    <n v="789570"/>
    <x v="5"/>
    <x v="4"/>
    <n v="26.442173913043476"/>
    <n v="881502.75173913036"/>
  </r>
  <r>
    <x v="0"/>
    <m/>
    <x v="8"/>
    <x v="8"/>
    <x v="1"/>
    <d v="2017-09-15T00:00:00"/>
    <s v=" "/>
    <x v="0"/>
    <n v="4"/>
    <x v="2"/>
    <s v="--D"/>
    <n v="16.078499999999998"/>
    <n v="4681.7782999999999"/>
    <n v="3"/>
    <n v="789570"/>
    <x v="0"/>
    <x v="1"/>
    <n v="32.724761904761912"/>
    <n v="526.16508428571433"/>
  </r>
  <r>
    <x v="0"/>
    <m/>
    <x v="8"/>
    <x v="8"/>
    <x v="1"/>
    <d v="2017-09-15T00:00:00"/>
    <s v=" "/>
    <x v="0"/>
    <n v="4"/>
    <x v="2"/>
    <s v="--D"/>
    <n v="100.9846"/>
    <n v="29404.798200000001"/>
    <n v="2"/>
    <n v="789570"/>
    <x v="7"/>
    <x v="1"/>
    <n v="32.724761904761912"/>
    <n v="3304.69699104762"/>
  </r>
  <r>
    <x v="0"/>
    <m/>
    <x v="8"/>
    <x v="8"/>
    <x v="1"/>
    <d v="2017-09-06T00:00:00"/>
    <s v=" "/>
    <x v="2"/>
    <n v="4"/>
    <x v="5"/>
    <s v="--D"/>
    <n v="95.367999999999995"/>
    <n v="24982.602800000001"/>
    <n v="1"/>
    <n v="75362"/>
    <x v="8"/>
    <x v="1"/>
    <n v="32.724761904761912"/>
    <n v="3120.895093333334"/>
  </r>
  <r>
    <x v="0"/>
    <m/>
    <x v="8"/>
    <x v="8"/>
    <x v="1"/>
    <d v="2017-06-15T00:00:00"/>
    <s v=" "/>
    <x v="0"/>
    <n v="4"/>
    <x v="2"/>
    <s v="--D"/>
    <n v="98.519800000000004"/>
    <n v="29303.813600000001"/>
    <n v="2"/>
    <n v="789570"/>
    <x v="7"/>
    <x v="2"/>
    <n v="32.743181818181817"/>
    <n v="3225.8517240909091"/>
  </r>
  <r>
    <x v="0"/>
    <m/>
    <x v="8"/>
    <x v="8"/>
    <x v="1"/>
    <d v="2017-06-15T00:00:00"/>
    <s v=" "/>
    <x v="0"/>
    <n v="4"/>
    <x v="2"/>
    <s v="--D"/>
    <n v="15.6998"/>
    <n v="4665.6998000000003"/>
    <n v="3"/>
    <n v="789570"/>
    <x v="0"/>
    <x v="2"/>
    <n v="32.743181818181817"/>
    <n v="514.06140590909092"/>
  </r>
  <r>
    <x v="0"/>
    <m/>
    <x v="8"/>
    <x v="8"/>
    <x v="1"/>
    <d v="2017-06-06T00:00:00"/>
    <s v=" "/>
    <x v="2"/>
    <n v="4"/>
    <x v="5"/>
    <s v="--D"/>
    <n v="96.656999999999996"/>
    <n v="24887.234799999998"/>
    <n v="1"/>
    <n v="75362"/>
    <x v="8"/>
    <x v="2"/>
    <n v="32.743181818181817"/>
    <n v="3164.8577249999998"/>
  </r>
  <r>
    <x v="0"/>
    <m/>
    <x v="8"/>
    <x v="8"/>
    <x v="1"/>
    <d v="2017-06-01T00:00:00"/>
    <s v=" "/>
    <x v="0"/>
    <n v="4"/>
    <x v="2"/>
    <s v="--D"/>
    <n v="4650"/>
    <n v="4650"/>
    <n v="2"/>
    <n v="789570"/>
    <x v="0"/>
    <x v="2"/>
    <n v="32.743181818181817"/>
    <n v="152255.79545454544"/>
  </r>
  <r>
    <x v="0"/>
    <m/>
    <x v="8"/>
    <x v="8"/>
    <x v="1"/>
    <d v="2017-05-31T00:00:00"/>
    <s v=" "/>
    <x v="0"/>
    <n v="4"/>
    <x v="0"/>
    <s v="--D"/>
    <n v="6249.5272000000004"/>
    <n v="29205.293799999999"/>
    <n v="4"/>
    <n v="789570"/>
    <x v="7"/>
    <x v="3"/>
    <n v="31.281739130434783"/>
    <n v="195496.07955895652"/>
  </r>
  <r>
    <x v="0"/>
    <m/>
    <x v="8"/>
    <x v="8"/>
    <x v="0"/>
    <d v="2017-05-31T00:00:00"/>
    <s v=" "/>
    <x v="0"/>
    <n v="4"/>
    <x v="0"/>
    <s v="--D"/>
    <n v="6249.5272000000004"/>
    <n v="0"/>
    <n v="3"/>
    <n v="789570"/>
    <x v="0"/>
    <x v="3"/>
    <n v="31.281739130434783"/>
    <n v="195496.07955895652"/>
  </r>
  <r>
    <x v="0"/>
    <m/>
    <x v="8"/>
    <x v="8"/>
    <x v="1"/>
    <d v="2017-03-15T00:00:00"/>
    <s v=" "/>
    <x v="0"/>
    <n v="4"/>
    <x v="2"/>
    <s v="--D"/>
    <n v="93.766599999999997"/>
    <n v="22955.766599999999"/>
    <n v="2"/>
    <n v="789570"/>
    <x v="7"/>
    <x v="4"/>
    <n v="26.442173913043476"/>
    <n v="2479.3927444347823"/>
  </r>
  <r>
    <x v="0"/>
    <m/>
    <x v="8"/>
    <x v="8"/>
    <x v="1"/>
    <d v="2017-03-15T00:00:00"/>
    <s v=" "/>
    <x v="0"/>
    <n v="4"/>
    <x v="2"/>
    <s v="--D"/>
    <n v="25.527200000000001"/>
    <n v="6249.5272000000004"/>
    <n v="3"/>
    <n v="789570"/>
    <x v="0"/>
    <x v="4"/>
    <n v="26.442173913043476"/>
    <n v="674.99466191304339"/>
  </r>
  <r>
    <x v="0"/>
    <m/>
    <x v="8"/>
    <x v="8"/>
    <x v="1"/>
    <d v="2017-03-07T00:00:00"/>
    <s v=" "/>
    <x v="2"/>
    <n v="4"/>
    <x v="5"/>
    <s v="--D"/>
    <n v="87.741299999999995"/>
    <n v="24790.577799999999"/>
    <n v="1"/>
    <n v="75362"/>
    <x v="8"/>
    <x v="4"/>
    <n v="26.442173913043476"/>
    <n v="2320.0707139565216"/>
  </r>
  <r>
    <x v="0"/>
    <m/>
    <x v="8"/>
    <x v="8"/>
    <x v="1"/>
    <d v="2017-01-06T00:00:00"/>
    <s v=" "/>
    <x v="2"/>
    <n v="4"/>
    <x v="5"/>
    <s v="--D"/>
    <n v="204.98050000000001"/>
    <n v="24702.836500000001"/>
    <n v="1"/>
    <n v="75362"/>
    <x v="8"/>
    <x v="6"/>
    <n v="29.060454545454558"/>
    <n v="5956.8265029545482"/>
  </r>
  <r>
    <x v="0"/>
    <m/>
    <x v="8"/>
    <x v="8"/>
    <x v="1"/>
    <d v="2017-01-03T00:00:00"/>
    <s v=" "/>
    <x v="2"/>
    <n v="4"/>
    <x v="2"/>
    <s v="--D"/>
    <n v="1991"/>
    <n v="24497.856"/>
    <n v="1"/>
    <n v="75362"/>
    <x v="8"/>
    <x v="6"/>
    <n v="29.060454545454558"/>
    <n v="57859.365000000027"/>
  </r>
  <r>
    <x v="0"/>
    <m/>
    <x v="9"/>
    <x v="8"/>
    <x v="1"/>
    <d v="2017-09-27T00:00:00"/>
    <s v=" "/>
    <x v="3"/>
    <n v="4"/>
    <x v="2"/>
    <s v="--D"/>
    <n v="900"/>
    <n v="900"/>
    <n v="1"/>
    <n v="812011"/>
    <x v="9"/>
    <x v="1"/>
    <n v="32.724761904761912"/>
    <n v="29452.285714285721"/>
  </r>
  <r>
    <x v="0"/>
    <m/>
    <x v="9"/>
    <x v="8"/>
    <x v="1"/>
    <d v="2017-09-23T00:00:00"/>
    <s v=" "/>
    <x v="3"/>
    <n v="4"/>
    <x v="0"/>
    <s v="--D"/>
    <n v="1234"/>
    <n v="7710"/>
    <n v="1"/>
    <n v="812011"/>
    <x v="10"/>
    <x v="1"/>
    <n v="32.724761904761912"/>
    <n v="40382.356190476203"/>
  </r>
  <r>
    <x v="0"/>
    <m/>
    <x v="9"/>
    <x v="8"/>
    <x v="0"/>
    <d v="2017-09-23T00:00:00"/>
    <s v=" "/>
    <x v="3"/>
    <n v="4"/>
    <x v="0"/>
    <s v="--D"/>
    <n v="1234"/>
    <n v="0"/>
    <n v="2"/>
    <n v="812011"/>
    <x v="9"/>
    <x v="1"/>
    <n v="32.724761904761912"/>
    <n v="40382.356190476203"/>
  </r>
  <r>
    <x v="0"/>
    <m/>
    <x v="9"/>
    <x v="8"/>
    <x v="1"/>
    <d v="2017-09-15T00:00:00"/>
    <s v=" "/>
    <x v="0"/>
    <n v="4"/>
    <x v="2"/>
    <s v="--D"/>
    <n v="16.078499999999998"/>
    <n v="4681.7782999999999"/>
    <n v="4"/>
    <n v="789570"/>
    <x v="0"/>
    <x v="1"/>
    <n v="32.724761904761912"/>
    <n v="526.16508428571433"/>
  </r>
  <r>
    <x v="0"/>
    <m/>
    <x v="9"/>
    <x v="8"/>
    <x v="1"/>
    <d v="2017-06-15T00:00:00"/>
    <s v=" "/>
    <x v="0"/>
    <n v="4"/>
    <x v="2"/>
    <s v="--D"/>
    <n v="15.6998"/>
    <n v="4665.6998000000003"/>
    <n v="4"/>
    <n v="789570"/>
    <x v="0"/>
    <x v="2"/>
    <n v="32.743181818181817"/>
    <n v="514.06140590909092"/>
  </r>
  <r>
    <x v="0"/>
    <m/>
    <x v="9"/>
    <x v="8"/>
    <x v="1"/>
    <d v="2017-06-01T00:00:00"/>
    <s v=" "/>
    <x v="0"/>
    <n v="4"/>
    <x v="2"/>
    <s v="--D"/>
    <n v="4650"/>
    <n v="4650"/>
    <n v="4"/>
    <n v="789570"/>
    <x v="0"/>
    <x v="2"/>
    <n v="32.743181818181817"/>
    <n v="152255.79545454544"/>
  </r>
  <r>
    <x v="0"/>
    <m/>
    <x v="9"/>
    <x v="8"/>
    <x v="0"/>
    <d v="2017-05-31T00:00:00"/>
    <s v=" "/>
    <x v="0"/>
    <n v="4"/>
    <x v="0"/>
    <s v="--D"/>
    <n v="6249"/>
    <n v="0"/>
    <n v="5"/>
    <n v="789570"/>
    <x v="0"/>
    <x v="3"/>
    <n v="31.281739130434783"/>
    <n v="195479.58782608696"/>
  </r>
  <r>
    <x v="0"/>
    <m/>
    <x v="9"/>
    <x v="8"/>
    <x v="1"/>
    <d v="2017-05-31T00:00:00"/>
    <s v=" "/>
    <x v="0"/>
    <n v="4"/>
    <x v="0"/>
    <s v="--D"/>
    <n v="6249"/>
    <n v="16750"/>
    <n v="1"/>
    <n v="789570"/>
    <x v="1"/>
    <x v="3"/>
    <n v="31.281739130434783"/>
    <n v="195479.58782608696"/>
  </r>
  <r>
    <x v="0"/>
    <m/>
    <x v="9"/>
    <x v="8"/>
    <x v="1"/>
    <d v="2017-03-15T00:00:00"/>
    <s v=" "/>
    <x v="0"/>
    <n v="4"/>
    <x v="2"/>
    <s v="--D"/>
    <n v="25.527200000000001"/>
    <n v="6249.5272000000004"/>
    <n v="4"/>
    <n v="789570"/>
    <x v="0"/>
    <x v="4"/>
    <n v="26.442173913043476"/>
    <n v="674.99466191304339"/>
  </r>
  <r>
    <x v="0"/>
    <m/>
    <x v="9"/>
    <x v="8"/>
    <x v="0"/>
    <d v="2017-03-14T00:00:00"/>
    <s v=" "/>
    <x v="3"/>
    <n v="4"/>
    <x v="3"/>
    <s v="--D"/>
    <n v="9346"/>
    <n v="7076"/>
    <n v="1"/>
    <n v="812011"/>
    <x v="10"/>
    <x v="4"/>
    <n v="26.442173913043476"/>
    <n v="247128.55739130432"/>
  </r>
  <r>
    <x v="0"/>
    <m/>
    <x v="9"/>
    <x v="8"/>
    <x v="0"/>
    <d v="2017-03-14T00:00:00"/>
    <s v=" "/>
    <x v="0"/>
    <n v="4"/>
    <x v="1"/>
    <s v="--D"/>
    <n v="9570"/>
    <n v="49275"/>
    <n v="2"/>
    <n v="789570"/>
    <x v="1"/>
    <x v="4"/>
    <n v="26.442173913043476"/>
    <n v="253051.60434782607"/>
  </r>
  <r>
    <x v="0"/>
    <m/>
    <x v="9"/>
    <x v="8"/>
    <x v="0"/>
    <d v="2017-03-14T00:00:00"/>
    <s v=" "/>
    <x v="0"/>
    <n v="4"/>
    <x v="3"/>
    <s v="--D"/>
    <n v="48975"/>
    <n v="10501"/>
    <n v="5"/>
    <n v="789570"/>
    <x v="1"/>
    <x v="4"/>
    <n v="26.442173913043476"/>
    <n v="1295005.4673913042"/>
  </r>
  <r>
    <x v="0"/>
    <m/>
    <x v="9"/>
    <x v="8"/>
    <x v="0"/>
    <d v="2017-03-14T00:00:00"/>
    <s v=" "/>
    <x v="3"/>
    <n v="4"/>
    <x v="3"/>
    <s v="--D"/>
    <n v="600"/>
    <n v="6476"/>
    <n v="2"/>
    <n v="812011"/>
    <x v="10"/>
    <x v="4"/>
    <n v="26.442173913043476"/>
    <n v="15865.304347826086"/>
  </r>
  <r>
    <x v="0"/>
    <m/>
    <x v="9"/>
    <x v="8"/>
    <x v="0"/>
    <d v="2017-03-14T00:00:00"/>
    <s v=" "/>
    <x v="0"/>
    <n v="4"/>
    <x v="0"/>
    <s v="--D"/>
    <n v="20000"/>
    <n v="0"/>
    <n v="8"/>
    <n v="789570"/>
    <x v="6"/>
    <x v="4"/>
    <n v="26.442173913043476"/>
    <n v="528843.47826086951"/>
  </r>
  <r>
    <x v="0"/>
    <m/>
    <x v="9"/>
    <x v="8"/>
    <x v="1"/>
    <d v="2017-03-14T00:00:00"/>
    <s v=" "/>
    <x v="0"/>
    <n v="4"/>
    <x v="0"/>
    <s v="--D"/>
    <n v="20000"/>
    <n v="69275"/>
    <n v="3"/>
    <n v="789570"/>
    <x v="1"/>
    <x v="4"/>
    <n v="26.442173913043476"/>
    <n v="528843.47826086951"/>
  </r>
  <r>
    <x v="0"/>
    <m/>
    <x v="9"/>
    <x v="8"/>
    <x v="1"/>
    <d v="2017-03-14T00:00:00"/>
    <s v=" "/>
    <x v="0"/>
    <n v="4"/>
    <x v="0"/>
    <s v="--D"/>
    <n v="20000"/>
    <n v="58845"/>
    <n v="1"/>
    <n v="789570"/>
    <x v="1"/>
    <x v="4"/>
    <n v="26.442173913043476"/>
    <n v="528843.47826086951"/>
  </r>
  <r>
    <x v="0"/>
    <m/>
    <x v="9"/>
    <x v="8"/>
    <x v="0"/>
    <d v="2017-03-14T00:00:00"/>
    <s v=" "/>
    <x v="0"/>
    <n v="4"/>
    <x v="0"/>
    <s v="--D"/>
    <n v="20000"/>
    <n v="0"/>
    <n v="9"/>
    <n v="789570"/>
    <x v="6"/>
    <x v="4"/>
    <n v="26.442173913043476"/>
    <n v="528843.47826086951"/>
  </r>
  <r>
    <x v="0"/>
    <m/>
    <x v="9"/>
    <x v="8"/>
    <x v="0"/>
    <d v="2017-03-14T00:00:00"/>
    <s v=" "/>
    <x v="0"/>
    <n v="4"/>
    <x v="1"/>
    <s v="--D"/>
    <n v="9799"/>
    <n v="59476"/>
    <n v="4"/>
    <n v="789570"/>
    <x v="1"/>
    <x v="4"/>
    <n v="26.442173913043476"/>
    <n v="259106.86217391302"/>
  </r>
  <r>
    <x v="0"/>
    <m/>
    <x v="9"/>
    <x v="8"/>
    <x v="1"/>
    <d v="2017-01-19T00:00:00"/>
    <s v=" "/>
    <x v="4"/>
    <n v="4"/>
    <x v="2"/>
    <s v="--D"/>
    <n v="2957"/>
    <n v="2957"/>
    <n v="1"/>
    <n v="36104"/>
    <x v="0"/>
    <x v="6"/>
    <n v="29.060454545454558"/>
    <n v="85931.764090909128"/>
  </r>
  <r>
    <x v="0"/>
    <m/>
    <x v="9"/>
    <x v="8"/>
    <x v="1"/>
    <d v="2017-01-13T00:00:00"/>
    <s v=" "/>
    <x v="4"/>
    <n v="4"/>
    <x v="2"/>
    <s v="--D"/>
    <n v="2382"/>
    <n v="2382"/>
    <n v="1"/>
    <n v="36104"/>
    <x v="11"/>
    <x v="6"/>
    <n v="29.060454545454558"/>
    <n v="69222.00272727276"/>
  </r>
  <r>
    <x v="0"/>
    <m/>
    <x v="9"/>
    <x v="8"/>
    <x v="1"/>
    <d v="2017-09-15T00:00:00"/>
    <s v=" "/>
    <x v="0"/>
    <n v="4"/>
    <x v="2"/>
    <s v="--D"/>
    <n v="16.078499999999998"/>
    <n v="4681.7782999999999"/>
    <n v="2"/>
    <n v="789570"/>
    <x v="0"/>
    <x v="1"/>
    <n v="32.724761904761912"/>
    <n v="526.16508428571433"/>
  </r>
  <r>
    <x v="0"/>
    <m/>
    <x v="9"/>
    <x v="8"/>
    <x v="1"/>
    <d v="2017-07-12T00:00:00"/>
    <s v=" "/>
    <x v="5"/>
    <n v="4"/>
    <x v="2"/>
    <s v="--D"/>
    <n v="3701.6669999999999"/>
    <n v="749473.69889999996"/>
    <n v="1"/>
    <n v="1025996"/>
    <x v="12"/>
    <x v="9"/>
    <n v="32.284285714285716"/>
    <n v="119505.67504714285"/>
  </r>
  <r>
    <x v="0"/>
    <m/>
    <x v="9"/>
    <x v="8"/>
    <x v="1"/>
    <d v="2017-07-12T00:00:00"/>
    <s v=" "/>
    <x v="5"/>
    <n v="4"/>
    <x v="2"/>
    <s v="--D"/>
    <n v="343.72050000000002"/>
    <n v="232704.3002"/>
    <n v="2"/>
    <n v="1025996"/>
    <x v="0"/>
    <x v="9"/>
    <n v="32.284285714285716"/>
    <n v="11096.770827857144"/>
  </r>
  <r>
    <x v="0"/>
    <m/>
    <x v="9"/>
    <x v="8"/>
    <x v="1"/>
    <d v="2017-07-12T00:00:00"/>
    <s v=" "/>
    <x v="5"/>
    <n v="4"/>
    <x v="2"/>
    <s v="--D"/>
    <n v="335.68020000000001"/>
    <n v="233039.9804"/>
    <n v="3"/>
    <n v="1025996"/>
    <x v="0"/>
    <x v="9"/>
    <n v="32.284285714285716"/>
    <n v="10837.195485428572"/>
  </r>
  <r>
    <x v="0"/>
    <m/>
    <x v="9"/>
    <x v="8"/>
    <x v="1"/>
    <d v="2017-06-15T00:00:00"/>
    <s v=" "/>
    <x v="0"/>
    <n v="4"/>
    <x v="2"/>
    <s v="--D"/>
    <n v="15.6998"/>
    <n v="4665.6998000000003"/>
    <n v="2"/>
    <n v="789570"/>
    <x v="0"/>
    <x v="2"/>
    <n v="32.743181818181817"/>
    <n v="514.06140590909092"/>
  </r>
  <r>
    <x v="0"/>
    <m/>
    <x v="9"/>
    <x v="8"/>
    <x v="1"/>
    <d v="2017-06-01T00:00:00"/>
    <s v=" "/>
    <x v="0"/>
    <n v="4"/>
    <x v="2"/>
    <s v="--D"/>
    <n v="4650"/>
    <n v="4650"/>
    <n v="2"/>
    <n v="789570"/>
    <x v="0"/>
    <x v="2"/>
    <n v="32.743181818181817"/>
    <n v="152255.79545454544"/>
  </r>
  <r>
    <x v="0"/>
    <m/>
    <x v="9"/>
    <x v="8"/>
    <x v="1"/>
    <d v="2017-05-31T00:00:00"/>
    <s v=" "/>
    <x v="0"/>
    <n v="4"/>
    <x v="0"/>
    <s v="--D"/>
    <n v="2594"/>
    <n v="2594"/>
    <n v="1"/>
    <n v="789570"/>
    <x v="1"/>
    <x v="3"/>
    <n v="31.281739130434783"/>
    <n v="81144.831304347827"/>
  </r>
  <r>
    <x v="0"/>
    <m/>
    <x v="9"/>
    <x v="8"/>
    <x v="0"/>
    <d v="2017-05-31T00:00:00"/>
    <s v=" "/>
    <x v="0"/>
    <n v="4"/>
    <x v="0"/>
    <s v="--D"/>
    <n v="2594"/>
    <n v="0"/>
    <n v="3"/>
    <n v="789570"/>
    <x v="0"/>
    <x v="3"/>
    <n v="31.281739130434783"/>
    <n v="81144.831304347827"/>
  </r>
  <r>
    <x v="0"/>
    <m/>
    <x v="9"/>
    <x v="8"/>
    <x v="1"/>
    <d v="2017-04-12T00:00:00"/>
    <s v=" "/>
    <x v="5"/>
    <n v="4"/>
    <x v="2"/>
    <s v="--D"/>
    <n v="3150.6541999999999"/>
    <n v="745772.03189999994"/>
    <n v="1"/>
    <n v="1025996"/>
    <x v="12"/>
    <x v="5"/>
    <n v="28.338000000000001"/>
    <n v="89283.238719600005"/>
  </r>
  <r>
    <x v="0"/>
    <m/>
    <x v="9"/>
    <x v="8"/>
    <x v="1"/>
    <d v="2017-04-12T00:00:00"/>
    <s v=" "/>
    <x v="5"/>
    <n v="4"/>
    <x v="2"/>
    <s v="--D"/>
    <n v="292.55590000000001"/>
    <n v="232074.86730000001"/>
    <n v="2"/>
    <n v="1025996"/>
    <x v="0"/>
    <x v="5"/>
    <n v="28.338000000000001"/>
    <n v="8290.4490942000011"/>
  </r>
  <r>
    <x v="0"/>
    <m/>
    <x v="9"/>
    <x v="8"/>
    <x v="1"/>
    <d v="2017-04-12T00:00:00"/>
    <s v=" "/>
    <x v="5"/>
    <n v="4"/>
    <x v="2"/>
    <s v="--D"/>
    <n v="285.7124"/>
    <n v="232360.5797"/>
    <n v="3"/>
    <n v="1025996"/>
    <x v="0"/>
    <x v="5"/>
    <n v="28.338000000000001"/>
    <n v="8096.5179912000003"/>
  </r>
  <r>
    <x v="0"/>
    <m/>
    <x v="9"/>
    <x v="8"/>
    <x v="1"/>
    <d v="2017-03-15T00:00:00"/>
    <s v=" "/>
    <x v="0"/>
    <n v="4"/>
    <x v="2"/>
    <s v="--D"/>
    <n v="10.598100000000001"/>
    <n v="2594.5981000000002"/>
    <n v="1"/>
    <n v="789570"/>
    <x v="0"/>
    <x v="4"/>
    <n v="26.442173913043476"/>
    <n v="280.23680334782608"/>
  </r>
  <r>
    <x v="0"/>
    <m/>
    <x v="9"/>
    <x v="8"/>
    <x v="1"/>
    <d v="2017-03-10T00:00:00"/>
    <s v=" "/>
    <x v="5"/>
    <n v="4"/>
    <x v="0"/>
    <s v="--D"/>
    <n v="100000"/>
    <n v="842621.37769999995"/>
    <n v="3"/>
    <n v="1025996"/>
    <x v="12"/>
    <x v="4"/>
    <n v="26.442173913043476"/>
    <n v="2644217.3913043477"/>
  </r>
  <r>
    <x v="0"/>
    <m/>
    <x v="9"/>
    <x v="8"/>
    <x v="0"/>
    <d v="2017-03-10T00:00:00"/>
    <s v=" "/>
    <x v="5"/>
    <n v="4"/>
    <x v="0"/>
    <s v="--D"/>
    <n v="100000"/>
    <n v="0"/>
    <n v="6"/>
    <n v="1025996"/>
    <x v="13"/>
    <x v="4"/>
    <n v="26.442173913043476"/>
    <n v="2644217.3913043477"/>
  </r>
  <r>
    <x v="0"/>
    <m/>
    <x v="9"/>
    <x v="8"/>
    <x v="0"/>
    <d v="2017-03-10T00:00:00"/>
    <s v=" "/>
    <x v="5"/>
    <n v="4"/>
    <x v="3"/>
    <s v="--D"/>
    <n v="100000"/>
    <n v="742621.37769999995"/>
    <n v="4"/>
    <n v="1025996"/>
    <x v="12"/>
    <x v="4"/>
    <n v="26.442173913043476"/>
    <n v="2644217.3913043477"/>
  </r>
  <r>
    <x v="0"/>
    <m/>
    <x v="9"/>
    <x v="8"/>
    <x v="1"/>
    <d v="2017-03-09T00:00:00"/>
    <s v=" "/>
    <x v="5"/>
    <n v="4"/>
    <x v="0"/>
    <s v="--D"/>
    <n v="50000"/>
    <n v="792621.37769999995"/>
    <n v="1"/>
    <n v="1025996"/>
    <x v="12"/>
    <x v="4"/>
    <n v="26.442173913043476"/>
    <n v="1322108.6956521738"/>
  </r>
  <r>
    <x v="0"/>
    <m/>
    <x v="9"/>
    <x v="8"/>
    <x v="0"/>
    <d v="2017-03-09T00:00:00"/>
    <s v=" "/>
    <x v="5"/>
    <n v="4"/>
    <x v="3"/>
    <s v="--D"/>
    <n v="50000"/>
    <n v="742621.37769999995"/>
    <n v="2"/>
    <n v="1025996"/>
    <x v="12"/>
    <x v="4"/>
    <n v="26.442173913043476"/>
    <n v="1322108.6956521738"/>
  </r>
  <r>
    <x v="0"/>
    <m/>
    <x v="9"/>
    <x v="8"/>
    <x v="0"/>
    <d v="2017-03-09T00:00:00"/>
    <s v=" "/>
    <x v="5"/>
    <n v="4"/>
    <x v="0"/>
    <s v="--D"/>
    <n v="50000"/>
    <n v="100000"/>
    <n v="5"/>
    <n v="1025996"/>
    <x v="13"/>
    <x v="4"/>
    <n v="26.442173913043476"/>
    <n v="1322108.6956521738"/>
  </r>
  <r>
    <x v="0"/>
    <m/>
    <x v="9"/>
    <x v="8"/>
    <x v="1"/>
    <d v="2017-02-24T00:00:00"/>
    <s v=" "/>
    <x v="5"/>
    <n v="4"/>
    <x v="2"/>
    <s v="--D"/>
    <n v="19441"/>
    <n v="742621.37769999995"/>
    <n v="1"/>
    <n v="1025996"/>
    <x v="12"/>
    <x v="7"/>
    <n v="27.791499999999996"/>
    <n v="540294.55149999994"/>
  </r>
  <r>
    <x v="0"/>
    <m/>
    <x v="9"/>
    <x v="8"/>
    <x v="0"/>
    <d v="2017-02-06T00:00:00"/>
    <s v=" "/>
    <x v="5"/>
    <n v="4"/>
    <x v="1"/>
    <s v="--D"/>
    <n v="61081"/>
    <n v="723180.37769999995"/>
    <n v="3"/>
    <n v="1025996"/>
    <x v="12"/>
    <x v="7"/>
    <n v="27.791499999999996"/>
    <n v="1697532.6114999996"/>
  </r>
  <r>
    <x v="0"/>
    <m/>
    <x v="9"/>
    <x v="8"/>
    <x v="0"/>
    <d v="2017-02-06T00:00:00"/>
    <s v=" "/>
    <x v="5"/>
    <n v="4"/>
    <x v="0"/>
    <s v="--D"/>
    <n v="22734.500899999999"/>
    <n v="231782.31140000001"/>
    <n v="7"/>
    <n v="1025996"/>
    <x v="0"/>
    <x v="7"/>
    <n v="27.791499999999996"/>
    <n v="631825.88176234986"/>
  </r>
  <r>
    <x v="0"/>
    <m/>
    <x v="9"/>
    <x v="8"/>
    <x v="1"/>
    <d v="2017-02-06T00:00:00"/>
    <s v=" "/>
    <x v="5"/>
    <n v="4"/>
    <x v="0"/>
    <s v="--D"/>
    <n v="22734"/>
    <n v="784261.37769999995"/>
    <n v="2"/>
    <n v="1025996"/>
    <x v="12"/>
    <x v="7"/>
    <n v="27.791499999999996"/>
    <n v="631811.96099999989"/>
  </r>
  <r>
    <x v="0"/>
    <m/>
    <x v="9"/>
    <x v="8"/>
    <x v="1"/>
    <d v="2017-02-03T00:00:00"/>
    <s v=" "/>
    <x v="5"/>
    <n v="4"/>
    <x v="2"/>
    <s v="--D"/>
    <n v="56906.296600000001"/>
    <n v="254516.81229999999"/>
    <n v="6"/>
    <n v="1025996"/>
    <x v="0"/>
    <x v="7"/>
    <n v="27.791499999999996"/>
    <n v="1581511.3419588997"/>
  </r>
  <r>
    <x v="0"/>
    <m/>
    <x v="9"/>
    <x v="8"/>
    <x v="1"/>
    <d v="2017-02-03T00:00:00"/>
    <s v=" "/>
    <x v="5"/>
    <n v="4"/>
    <x v="0"/>
    <s v="--D"/>
    <n v="95346"/>
    <n v="761527.37769999995"/>
    <n v="1"/>
    <n v="1025996"/>
    <x v="12"/>
    <x v="7"/>
    <n v="27.791499999999996"/>
    <n v="2649808.3589999997"/>
  </r>
  <r>
    <x v="0"/>
    <m/>
    <x v="9"/>
    <x v="8"/>
    <x v="0"/>
    <d v="2017-02-03T00:00:00"/>
    <s v=" "/>
    <x v="5"/>
    <n v="4"/>
    <x v="0"/>
    <s v="--D"/>
    <n v="95346.199399999998"/>
    <n v="184628.4748"/>
    <n v="4"/>
    <n v="1025996"/>
    <x v="0"/>
    <x v="7"/>
    <n v="27.791499999999996"/>
    <n v="2649813.9006250994"/>
  </r>
  <r>
    <x v="0"/>
    <m/>
    <x v="9"/>
    <x v="8"/>
    <x v="1"/>
    <d v="2017-02-03T00:00:00"/>
    <s v=" "/>
    <x v="5"/>
    <n v="4"/>
    <x v="2"/>
    <s v="--D"/>
    <n v="12982.0409"/>
    <n v="197610.51569999999"/>
    <n v="5"/>
    <n v="1025996"/>
    <x v="0"/>
    <x v="7"/>
    <n v="27.791499999999996"/>
    <n v="360790.38967234996"/>
  </r>
  <r>
    <x v="0"/>
    <m/>
    <x v="9"/>
    <x v="8"/>
    <x v="0"/>
    <d v="2017-01-18T00:00:00"/>
    <s v=" "/>
    <x v="5"/>
    <n v="4"/>
    <x v="1"/>
    <s v="--D"/>
    <n v="8571"/>
    <n v="666181.37769999995"/>
    <n v="2"/>
    <n v="1025996"/>
    <x v="12"/>
    <x v="6"/>
    <n v="29.060454545454558"/>
    <n v="249077.15590909103"/>
  </r>
  <r>
    <x v="0"/>
    <m/>
    <x v="9"/>
    <x v="8"/>
    <x v="1"/>
    <d v="2017-01-13T00:00:00"/>
    <s v=" "/>
    <x v="5"/>
    <n v="4"/>
    <x v="2"/>
    <s v="--D"/>
    <n v="1371.7937999999999"/>
    <n v="279974.67420000001"/>
    <n v="5"/>
    <n v="1025996"/>
    <x v="0"/>
    <x v="6"/>
    <n v="29.060454545454558"/>
    <n v="39864.95137063638"/>
  </r>
  <r>
    <x v="0"/>
    <m/>
    <x v="9"/>
    <x v="8"/>
    <x v="1"/>
    <d v="2017-01-13T00:00:00"/>
    <s v=" "/>
    <x v="5"/>
    <n v="4"/>
    <x v="2"/>
    <s v="--D"/>
    <n v="940.26559999999995"/>
    <n v="275714.76929999999"/>
    <n v="3"/>
    <n v="1025996"/>
    <x v="0"/>
    <x v="6"/>
    <n v="29.060454545454558"/>
    <n v="27324.545729454556"/>
  </r>
  <r>
    <x v="0"/>
    <m/>
    <x v="9"/>
    <x v="8"/>
    <x v="1"/>
    <d v="2017-01-13T00:00:00"/>
    <s v=" "/>
    <x v="5"/>
    <n v="4"/>
    <x v="2"/>
    <s v="--D"/>
    <n v="15428.193799999999"/>
    <n v="674752.37769999995"/>
    <n v="1"/>
    <n v="1025996"/>
    <x v="12"/>
    <x v="6"/>
    <n v="29.060454545454558"/>
    <n v="448350.32464336383"/>
  </r>
  <r>
    <x v="0"/>
    <m/>
    <x v="9"/>
    <x v="8"/>
    <x v="1"/>
    <d v="2017-01-13T00:00:00"/>
    <s v=" "/>
    <x v="5"/>
    <n v="4"/>
    <x v="2"/>
    <s v="--D"/>
    <n v="2888.1111000000001"/>
    <n v="278602.88040000002"/>
    <n v="4"/>
    <n v="1025996"/>
    <x v="0"/>
    <x v="6"/>
    <n v="29.060454545454558"/>
    <n v="83929.821343772768"/>
  </r>
  <r>
    <x v="0"/>
    <m/>
    <x v="9"/>
    <x v="8"/>
    <x v="1"/>
    <d v="2017-01-11T00:00:00"/>
    <s v=" "/>
    <x v="0"/>
    <n v="4"/>
    <x v="2"/>
    <s v="--D"/>
    <n v="2584"/>
    <n v="2584"/>
    <n v="1"/>
    <n v="789570"/>
    <x v="0"/>
    <x v="6"/>
    <n v="29.060454545454558"/>
    <n v="75092.214545454583"/>
  </r>
  <r>
    <x v="0"/>
    <m/>
    <x v="9"/>
    <x v="8"/>
    <x v="0"/>
    <d v="2017-01-05T00:00:00"/>
    <s v=" "/>
    <x v="5"/>
    <n v="4"/>
    <x v="1"/>
    <s v="--D"/>
    <n v="361"/>
    <n v="677812.18389999995"/>
    <n v="2"/>
    <n v="1025996"/>
    <x v="12"/>
    <x v="6"/>
    <n v="29.060454545454558"/>
    <n v="10490.824090909095"/>
  </r>
  <r>
    <x v="0"/>
    <m/>
    <x v="9"/>
    <x v="8"/>
    <x v="0"/>
    <d v="2017-01-05T00:00:00"/>
    <s v=" "/>
    <x v="5"/>
    <n v="4"/>
    <x v="1"/>
    <s v="--D"/>
    <n v="18488"/>
    <n v="659324.18389999995"/>
    <n v="3"/>
    <n v="1025996"/>
    <x v="12"/>
    <x v="6"/>
    <n v="29.060454545454558"/>
    <n v="537269.68363636383"/>
  </r>
  <r>
    <x v="0"/>
    <m/>
    <x v="9"/>
    <x v="8"/>
    <x v="1"/>
    <d v="2017-01-05T00:00:00"/>
    <s v=" "/>
    <x v="5"/>
    <n v="4"/>
    <x v="0"/>
    <s v="--D"/>
    <n v="361"/>
    <n v="678173.18389999995"/>
    <n v="1"/>
    <n v="1025996"/>
    <x v="12"/>
    <x v="6"/>
    <n v="29.060454545454558"/>
    <n v="10490.824090909095"/>
  </r>
  <r>
    <x v="0"/>
    <m/>
    <x v="9"/>
    <x v="8"/>
    <x v="0"/>
    <d v="2017-01-05T00:00:00"/>
    <s v=" "/>
    <x v="5"/>
    <n v="4"/>
    <x v="0"/>
    <s v="--D"/>
    <n v="361"/>
    <n v="274774.5037"/>
    <n v="4"/>
    <n v="1025996"/>
    <x v="0"/>
    <x v="6"/>
    <n v="29.060454545454558"/>
    <n v="10490.824090909095"/>
  </r>
  <r>
    <x v="0"/>
    <m/>
    <x v="10"/>
    <x v="8"/>
    <x v="1"/>
    <d v="2017-09-15T00:00:00"/>
    <s v=" "/>
    <x v="0"/>
    <n v="4"/>
    <x v="2"/>
    <s v="--D"/>
    <n v="16.078499999999998"/>
    <n v="4681.7782999999999"/>
    <n v="3"/>
    <n v="789570"/>
    <x v="0"/>
    <x v="1"/>
    <n v="32.724761904761912"/>
    <n v="526.16508428571433"/>
  </r>
  <r>
    <x v="0"/>
    <m/>
    <x v="10"/>
    <x v="8"/>
    <x v="0"/>
    <d v="2017-08-01T00:00:00"/>
    <s v=" "/>
    <x v="0"/>
    <n v="4"/>
    <x v="3"/>
    <s v="--D"/>
    <n v="3745"/>
    <n v="8285"/>
    <n v="1"/>
    <n v="789570"/>
    <x v="1"/>
    <x v="8"/>
    <n v="31.524347826086945"/>
    <n v="118058.68260869561"/>
  </r>
  <r>
    <x v="0"/>
    <m/>
    <x v="10"/>
    <x v="8"/>
    <x v="1"/>
    <d v="2017-06-15T00:00:00"/>
    <s v=" "/>
    <x v="0"/>
    <n v="4"/>
    <x v="2"/>
    <s v="--D"/>
    <n v="15.6998"/>
    <n v="4665.6998000000003"/>
    <n v="2"/>
    <n v="789570"/>
    <x v="0"/>
    <x v="2"/>
    <n v="32.743181818181817"/>
    <n v="514.06140590909092"/>
  </r>
  <r>
    <x v="0"/>
    <m/>
    <x v="10"/>
    <x v="8"/>
    <x v="1"/>
    <d v="2017-06-01T00:00:00"/>
    <s v=" "/>
    <x v="0"/>
    <n v="4"/>
    <x v="2"/>
    <s v="--D"/>
    <n v="4650"/>
    <n v="4650"/>
    <n v="2"/>
    <n v="789570"/>
    <x v="0"/>
    <x v="2"/>
    <n v="32.743181818181817"/>
    <n v="152255.79545454544"/>
  </r>
  <r>
    <x v="0"/>
    <m/>
    <x v="10"/>
    <x v="8"/>
    <x v="1"/>
    <d v="2017-05-31T00:00:00"/>
    <s v=" "/>
    <x v="0"/>
    <n v="4"/>
    <x v="0"/>
    <s v="--D"/>
    <n v="6249"/>
    <n v="25760"/>
    <n v="1"/>
    <n v="789570"/>
    <x v="1"/>
    <x v="3"/>
    <n v="31.281739130434783"/>
    <n v="195479.58782608696"/>
  </r>
  <r>
    <x v="0"/>
    <m/>
    <x v="10"/>
    <x v="8"/>
    <x v="0"/>
    <d v="2017-05-31T00:00:00"/>
    <s v=" "/>
    <x v="0"/>
    <n v="4"/>
    <x v="0"/>
    <s v="--D"/>
    <n v="6249"/>
    <n v="0"/>
    <n v="3"/>
    <n v="789570"/>
    <x v="0"/>
    <x v="3"/>
    <n v="31.281739130434783"/>
    <n v="195479.58782608696"/>
  </r>
  <r>
    <x v="0"/>
    <m/>
    <x v="10"/>
    <x v="8"/>
    <x v="1"/>
    <d v="2017-03-15T00:00:00"/>
    <s v=" "/>
    <x v="0"/>
    <n v="4"/>
    <x v="2"/>
    <s v="--D"/>
    <n v="25.527200000000001"/>
    <n v="6249.5272000000004"/>
    <n v="2"/>
    <n v="789570"/>
    <x v="0"/>
    <x v="4"/>
    <n v="26.442173913043476"/>
    <n v="674.99466191304339"/>
  </r>
  <r>
    <x v="0"/>
    <m/>
    <x v="11"/>
    <x v="8"/>
    <x v="1"/>
    <d v="2017-09-15T00:00:00"/>
    <s v=" "/>
    <x v="0"/>
    <n v="4"/>
    <x v="2"/>
    <s v="--D"/>
    <n v="16.078499999999998"/>
    <n v="4681.7782999999999"/>
    <n v="2"/>
    <n v="789570"/>
    <x v="0"/>
    <x v="1"/>
    <n v="32.724761904761912"/>
    <n v="526.16508428571433"/>
  </r>
  <r>
    <x v="0"/>
    <m/>
    <x v="11"/>
    <x v="8"/>
    <x v="1"/>
    <d v="2017-09-15T00:00:00"/>
    <s v=" "/>
    <x v="0"/>
    <n v="4"/>
    <x v="2"/>
    <s v="--D"/>
    <n v="116.30629999999999"/>
    <n v="33866.257799999999"/>
    <n v="3"/>
    <n v="789570"/>
    <x v="7"/>
    <x v="1"/>
    <n v="32.724761904761912"/>
    <n v="3806.09597552381"/>
  </r>
  <r>
    <x v="0"/>
    <m/>
    <x v="11"/>
    <x v="8"/>
    <x v="0"/>
    <d v="2017-09-06T00:00:00"/>
    <s v=" "/>
    <x v="0"/>
    <n v="4"/>
    <x v="3"/>
    <s v="--D"/>
    <n v="3097"/>
    <n v="5724"/>
    <n v="3"/>
    <n v="789570"/>
    <x v="1"/>
    <x v="1"/>
    <n v="32.724761904761912"/>
    <n v="101348.58761904764"/>
  </r>
  <r>
    <x v="0"/>
    <m/>
    <x v="11"/>
    <x v="8"/>
    <x v="1"/>
    <d v="2017-09-06T00:00:00"/>
    <s v=" "/>
    <x v="0"/>
    <n v="4"/>
    <x v="0"/>
    <s v="--D"/>
    <n v="5000"/>
    <n v="10724"/>
    <n v="1"/>
    <n v="789570"/>
    <x v="1"/>
    <x v="1"/>
    <n v="32.724761904761912"/>
    <n v="163623.80952380956"/>
  </r>
  <r>
    <x v="0"/>
    <m/>
    <x v="11"/>
    <x v="8"/>
    <x v="0"/>
    <d v="2017-09-06T00:00:00"/>
    <s v=" "/>
    <x v="0"/>
    <n v="4"/>
    <x v="0"/>
    <s v="--D"/>
    <n v="5000"/>
    <n v="0"/>
    <n v="4"/>
    <n v="789570"/>
    <x v="6"/>
    <x v="1"/>
    <n v="32.724761904761912"/>
    <n v="163623.80952380956"/>
  </r>
  <r>
    <x v="0"/>
    <m/>
    <x v="11"/>
    <x v="8"/>
    <x v="0"/>
    <d v="2017-09-06T00:00:00"/>
    <s v=" "/>
    <x v="0"/>
    <n v="4"/>
    <x v="1"/>
    <s v="--D"/>
    <n v="1903"/>
    <n v="8821"/>
    <n v="2"/>
    <n v="789570"/>
    <x v="1"/>
    <x v="1"/>
    <n v="32.724761904761912"/>
    <n v="62275.221904761922"/>
  </r>
  <r>
    <x v="0"/>
    <m/>
    <x v="11"/>
    <x v="8"/>
    <x v="1"/>
    <d v="2017-06-15T00:00:00"/>
    <s v=" "/>
    <x v="0"/>
    <n v="4"/>
    <x v="2"/>
    <s v="--D"/>
    <n v="15.6998"/>
    <n v="4665.6998000000003"/>
    <n v="3"/>
    <n v="789570"/>
    <x v="0"/>
    <x v="2"/>
    <n v="32.743181818181817"/>
    <n v="514.06140590909092"/>
  </r>
  <r>
    <x v="0"/>
    <m/>
    <x v="11"/>
    <x v="8"/>
    <x v="1"/>
    <d v="2017-06-15T00:00:00"/>
    <s v=" "/>
    <x v="0"/>
    <n v="4"/>
    <x v="2"/>
    <s v="--D"/>
    <n v="113.5581"/>
    <n v="33749.951500000003"/>
    <n v="2"/>
    <n v="789570"/>
    <x v="7"/>
    <x v="2"/>
    <n v="32.743181818181817"/>
    <n v="3718.2535152272726"/>
  </r>
  <r>
    <x v="0"/>
    <m/>
    <x v="11"/>
    <x v="8"/>
    <x v="1"/>
    <d v="2017-06-01T00:00:00"/>
    <s v=" "/>
    <x v="0"/>
    <n v="4"/>
    <x v="2"/>
    <s v="--D"/>
    <n v="4650"/>
    <n v="4650"/>
    <n v="2"/>
    <n v="789570"/>
    <x v="0"/>
    <x v="2"/>
    <n v="32.743181818181817"/>
    <n v="152255.79545454544"/>
  </r>
  <r>
    <x v="0"/>
    <m/>
    <x v="11"/>
    <x v="8"/>
    <x v="0"/>
    <d v="2017-05-31T00:00:00"/>
    <s v=" "/>
    <x v="0"/>
    <n v="4"/>
    <x v="0"/>
    <s v="--D"/>
    <n v="5624"/>
    <n v="0"/>
    <n v="5"/>
    <n v="789570"/>
    <x v="0"/>
    <x v="3"/>
    <n v="31.281739130434783"/>
    <n v="175928.50086956521"/>
  </r>
  <r>
    <x v="0"/>
    <m/>
    <x v="11"/>
    <x v="8"/>
    <x v="0"/>
    <d v="2017-05-31T00:00:00"/>
    <s v=" "/>
    <x v="0"/>
    <n v="4"/>
    <x v="0"/>
    <s v="--D"/>
    <n v="624.55110000000002"/>
    <n v="5624.9760999999999"/>
    <n v="3"/>
    <n v="789570"/>
    <x v="0"/>
    <x v="3"/>
    <n v="31.281739130434783"/>
    <n v="19537.044583826089"/>
  </r>
  <r>
    <x v="0"/>
    <m/>
    <x v="11"/>
    <x v="8"/>
    <x v="1"/>
    <d v="2017-05-31T00:00:00"/>
    <s v=" "/>
    <x v="0"/>
    <n v="4"/>
    <x v="0"/>
    <s v="--D"/>
    <n v="5624"/>
    <n v="5724"/>
    <n v="1"/>
    <n v="789570"/>
    <x v="1"/>
    <x v="3"/>
    <n v="31.281739130434783"/>
    <n v="175928.50086956521"/>
  </r>
  <r>
    <x v="0"/>
    <m/>
    <x v="11"/>
    <x v="8"/>
    <x v="1"/>
    <d v="2017-05-31T00:00:00"/>
    <s v=" "/>
    <x v="0"/>
    <n v="4"/>
    <x v="0"/>
    <s v="--D"/>
    <n v="624.55110000000002"/>
    <n v="33636.393400000001"/>
    <n v="4"/>
    <n v="789570"/>
    <x v="7"/>
    <x v="3"/>
    <n v="31.281739130434783"/>
    <n v="19537.044583826089"/>
  </r>
  <r>
    <x v="0"/>
    <m/>
    <x v="11"/>
    <x v="8"/>
    <x v="0"/>
    <d v="2017-05-03T00:00:00"/>
    <s v=" "/>
    <x v="0"/>
    <n v="4"/>
    <x v="3"/>
    <s v="--I"/>
    <n v="880"/>
    <n v="0"/>
    <n v="1"/>
    <n v="789570"/>
    <x v="1"/>
    <x v="3"/>
    <n v="31.281739130434783"/>
    <n v="27527.930434782607"/>
  </r>
  <r>
    <x v="0"/>
    <m/>
    <x v="11"/>
    <x v="8"/>
    <x v="1"/>
    <d v="2017-03-15T00:00:00"/>
    <s v=" "/>
    <x v="0"/>
    <n v="4"/>
    <x v="2"/>
    <s v="--D"/>
    <n v="25.527200000000001"/>
    <n v="6249.5272000000004"/>
    <n v="4"/>
    <n v="789570"/>
    <x v="0"/>
    <x v="4"/>
    <n v="26.442173913043476"/>
    <n v="674.99466191304339"/>
  </r>
  <r>
    <x v="0"/>
    <m/>
    <x v="11"/>
    <x v="8"/>
    <x v="1"/>
    <d v="2017-03-15T00:00:00"/>
    <s v=" "/>
    <x v="0"/>
    <n v="4"/>
    <x v="2"/>
    <s v="--D"/>
    <n v="134.84229999999999"/>
    <n v="33011.842299999997"/>
    <n v="3"/>
    <n v="789570"/>
    <x v="7"/>
    <x v="4"/>
    <n v="26.442173913043476"/>
    <n v="3565.5235474347824"/>
  </r>
  <r>
    <x v="0"/>
    <m/>
    <x v="12"/>
    <x v="8"/>
    <x v="1"/>
    <d v="2017-09-15T00:00:00"/>
    <s v=" "/>
    <x v="0"/>
    <n v="4"/>
    <x v="2"/>
    <s v="--D"/>
    <n v="98.838999999999999"/>
    <n v="28780.022799999999"/>
    <n v="2"/>
    <n v="789570"/>
    <x v="7"/>
    <x v="1"/>
    <n v="32.724761904761912"/>
    <n v="3234.4827419047624"/>
  </r>
  <r>
    <x v="0"/>
    <m/>
    <x v="12"/>
    <x v="8"/>
    <x v="1"/>
    <d v="2017-09-15T00:00:00"/>
    <s v=" "/>
    <x v="0"/>
    <n v="4"/>
    <x v="2"/>
    <s v="--D"/>
    <n v="16.078499999999998"/>
    <n v="4681.7782999999999"/>
    <n v="3"/>
    <n v="789570"/>
    <x v="0"/>
    <x v="1"/>
    <n v="32.724761904761912"/>
    <n v="526.16508428571433"/>
  </r>
  <r>
    <x v="0"/>
    <m/>
    <x v="12"/>
    <x v="8"/>
    <x v="1"/>
    <d v="2017-06-15T00:00:00"/>
    <s v=" "/>
    <x v="0"/>
    <n v="4"/>
    <x v="2"/>
    <s v="--D"/>
    <n v="15.6998"/>
    <n v="4665.6998000000003"/>
    <n v="3"/>
    <n v="789570"/>
    <x v="0"/>
    <x v="2"/>
    <n v="32.743181818181817"/>
    <n v="514.06140590909092"/>
  </r>
  <r>
    <x v="0"/>
    <m/>
    <x v="12"/>
    <x v="8"/>
    <x v="1"/>
    <d v="2017-06-15T00:00:00"/>
    <s v=" "/>
    <x v="0"/>
    <n v="4"/>
    <x v="2"/>
    <s v="--D"/>
    <n v="96.424700000000001"/>
    <n v="28681.183799999999"/>
    <n v="2"/>
    <n v="789570"/>
    <x v="7"/>
    <x v="2"/>
    <n v="32.743181818181817"/>
    <n v="3157.2514838636362"/>
  </r>
  <r>
    <x v="0"/>
    <m/>
    <x v="12"/>
    <x v="8"/>
    <x v="1"/>
    <d v="2017-06-01T00:00:00"/>
    <s v=" "/>
    <x v="0"/>
    <n v="4"/>
    <x v="2"/>
    <s v="--D"/>
    <n v="4650"/>
    <n v="4650"/>
    <n v="2"/>
    <n v="789570"/>
    <x v="0"/>
    <x v="2"/>
    <n v="32.743181818181817"/>
    <n v="152255.79545454544"/>
  </r>
  <r>
    <x v="0"/>
    <m/>
    <x v="12"/>
    <x v="8"/>
    <x v="1"/>
    <d v="2017-05-31T00:00:00"/>
    <s v=" "/>
    <x v="0"/>
    <n v="4"/>
    <x v="0"/>
    <s v="--D"/>
    <n v="6249.5272000000004"/>
    <n v="28584.759099999999"/>
    <n v="4"/>
    <n v="789570"/>
    <x v="7"/>
    <x v="3"/>
    <n v="31.281739130434783"/>
    <n v="195496.07955895652"/>
  </r>
  <r>
    <x v="0"/>
    <m/>
    <x v="12"/>
    <x v="8"/>
    <x v="0"/>
    <d v="2017-05-31T00:00:00"/>
    <s v=" "/>
    <x v="0"/>
    <n v="4"/>
    <x v="0"/>
    <s v="--D"/>
    <n v="6249.5272000000004"/>
    <n v="0"/>
    <n v="3"/>
    <n v="789570"/>
    <x v="0"/>
    <x v="3"/>
    <n v="31.281739130434783"/>
    <n v="195496.07955895652"/>
  </r>
  <r>
    <x v="0"/>
    <m/>
    <x v="12"/>
    <x v="8"/>
    <x v="0"/>
    <d v="2017-05-01T00:00:00"/>
    <s v=" "/>
    <x v="0"/>
    <n v="4"/>
    <x v="3"/>
    <s v="--D"/>
    <n v="5906"/>
    <n v="17081"/>
    <n v="3"/>
    <n v="789570"/>
    <x v="1"/>
    <x v="3"/>
    <n v="31.281739130434783"/>
    <n v="184749.95130434784"/>
  </r>
  <r>
    <x v="0"/>
    <m/>
    <x v="12"/>
    <x v="8"/>
    <x v="1"/>
    <d v="2017-05-01T00:00:00"/>
    <s v=" "/>
    <x v="0"/>
    <n v="4"/>
    <x v="0"/>
    <s v="--D"/>
    <n v="10000"/>
    <n v="27081"/>
    <n v="1"/>
    <n v="789570"/>
    <x v="1"/>
    <x v="3"/>
    <n v="31.281739130434783"/>
    <n v="312817.39130434784"/>
  </r>
  <r>
    <x v="0"/>
    <m/>
    <x v="12"/>
    <x v="8"/>
    <x v="0"/>
    <d v="2017-05-01T00:00:00"/>
    <s v=" "/>
    <x v="0"/>
    <n v="4"/>
    <x v="0"/>
    <s v="--D"/>
    <n v="10000"/>
    <n v="0"/>
    <n v="4"/>
    <n v="789570"/>
    <x v="6"/>
    <x v="3"/>
    <n v="31.281739130434783"/>
    <n v="312817.39130434784"/>
  </r>
  <r>
    <x v="0"/>
    <m/>
    <x v="12"/>
    <x v="8"/>
    <x v="0"/>
    <d v="2017-05-01T00:00:00"/>
    <s v=" "/>
    <x v="0"/>
    <n v="4"/>
    <x v="1"/>
    <s v="--D"/>
    <n v="4094"/>
    <n v="22987"/>
    <n v="2"/>
    <n v="789570"/>
    <x v="1"/>
    <x v="3"/>
    <n v="31.281739130434783"/>
    <n v="128067.44"/>
  </r>
  <r>
    <x v="0"/>
    <m/>
    <x v="12"/>
    <x v="8"/>
    <x v="1"/>
    <d v="2017-03-15T00:00:00"/>
    <s v=" "/>
    <x v="0"/>
    <n v="4"/>
    <x v="2"/>
    <s v="--D"/>
    <n v="25.527200000000001"/>
    <n v="6249.5272000000004"/>
    <n v="3"/>
    <n v="789570"/>
    <x v="0"/>
    <x v="4"/>
    <n v="26.442173913043476"/>
    <n v="674.99466191304339"/>
  </r>
  <r>
    <x v="0"/>
    <m/>
    <x v="12"/>
    <x v="8"/>
    <x v="1"/>
    <d v="2017-03-15T00:00:00"/>
    <s v=" "/>
    <x v="0"/>
    <n v="4"/>
    <x v="2"/>
    <s v="--D"/>
    <n v="91.231899999999996"/>
    <n v="22335.231899999999"/>
    <n v="2"/>
    <n v="789570"/>
    <x v="7"/>
    <x v="4"/>
    <n v="26.442173913043476"/>
    <n v="2412.3697662173909"/>
  </r>
  <r>
    <x v="0"/>
    <m/>
    <x v="12"/>
    <x v="8"/>
    <x v="0"/>
    <d v="2017-03-14T00:00:00"/>
    <s v=" "/>
    <x v="0"/>
    <n v="4"/>
    <x v="0"/>
    <s v="--D"/>
    <n v="10000"/>
    <n v="10000"/>
    <n v="4"/>
    <n v="789570"/>
    <x v="6"/>
    <x v="4"/>
    <n v="26.442173913043476"/>
    <n v="264421.73913043475"/>
  </r>
  <r>
    <x v="0"/>
    <m/>
    <x v="12"/>
    <x v="8"/>
    <x v="0"/>
    <d v="2017-03-14T00:00:00"/>
    <s v=" "/>
    <x v="0"/>
    <n v="4"/>
    <x v="1"/>
    <s v="--D"/>
    <n v="4785"/>
    <n v="22296"/>
    <n v="2"/>
    <n v="789570"/>
    <x v="1"/>
    <x v="4"/>
    <n v="26.442173913043476"/>
    <n v="126525.80217391303"/>
  </r>
  <r>
    <x v="0"/>
    <m/>
    <x v="12"/>
    <x v="8"/>
    <x v="0"/>
    <d v="2017-03-14T00:00:00"/>
    <s v=" "/>
    <x v="0"/>
    <n v="4"/>
    <x v="3"/>
    <s v="--D"/>
    <n v="5215"/>
    <n v="17081"/>
    <n v="3"/>
    <n v="789570"/>
    <x v="1"/>
    <x v="4"/>
    <n v="26.442173913043476"/>
    <n v="137895.93695652173"/>
  </r>
  <r>
    <x v="0"/>
    <m/>
    <x v="12"/>
    <x v="8"/>
    <x v="1"/>
    <d v="2017-03-14T00:00:00"/>
    <s v=" "/>
    <x v="0"/>
    <n v="4"/>
    <x v="0"/>
    <s v="--D"/>
    <n v="10000"/>
    <n v="27081"/>
    <n v="1"/>
    <n v="789570"/>
    <x v="1"/>
    <x v="4"/>
    <n v="26.442173913043476"/>
    <n v="264421.73913043475"/>
  </r>
  <r>
    <x v="0"/>
    <m/>
    <x v="13"/>
    <x v="8"/>
    <x v="1"/>
    <d v="2017-09-15T00:00:00"/>
    <s v=" "/>
    <x v="0"/>
    <n v="4"/>
    <x v="2"/>
    <s v="--D"/>
    <n v="16.078499999999998"/>
    <n v="4681.7782999999999"/>
    <n v="2"/>
    <n v="789570"/>
    <x v="0"/>
    <x v="1"/>
    <n v="32.724761904761912"/>
    <n v="526.16508428571433"/>
  </r>
  <r>
    <x v="0"/>
    <m/>
    <x v="13"/>
    <x v="8"/>
    <x v="0"/>
    <d v="2017-08-07T00:00:00"/>
    <s v=" "/>
    <x v="0"/>
    <n v="4"/>
    <x v="3"/>
    <s v="--D"/>
    <n v="3000"/>
    <n v="11208"/>
    <n v="1"/>
    <n v="789570"/>
    <x v="1"/>
    <x v="8"/>
    <n v="31.524347826086945"/>
    <n v="94573.043478260835"/>
  </r>
  <r>
    <x v="0"/>
    <m/>
    <x v="13"/>
    <x v="8"/>
    <x v="1"/>
    <d v="2017-06-15T00:00:00"/>
    <s v=" "/>
    <x v="0"/>
    <n v="4"/>
    <x v="2"/>
    <s v="--D"/>
    <n v="15.6998"/>
    <n v="4665.6998000000003"/>
    <n v="2"/>
    <n v="789570"/>
    <x v="0"/>
    <x v="2"/>
    <n v="32.743181818181817"/>
    <n v="514.06140590909092"/>
  </r>
  <r>
    <x v="0"/>
    <m/>
    <x v="13"/>
    <x v="8"/>
    <x v="1"/>
    <d v="2017-06-01T00:00:00"/>
    <s v=" "/>
    <x v="0"/>
    <n v="4"/>
    <x v="2"/>
    <s v="--D"/>
    <n v="4650"/>
    <n v="4650"/>
    <n v="2"/>
    <n v="789570"/>
    <x v="0"/>
    <x v="2"/>
    <n v="32.743181818181817"/>
    <n v="152255.79545454544"/>
  </r>
  <r>
    <x v="0"/>
    <m/>
    <x v="13"/>
    <x v="8"/>
    <x v="1"/>
    <d v="2017-05-31T00:00:00"/>
    <s v=" "/>
    <x v="0"/>
    <n v="4"/>
    <x v="0"/>
    <s v="--D"/>
    <n v="6249"/>
    <n v="14208"/>
    <n v="1"/>
    <n v="789570"/>
    <x v="1"/>
    <x v="3"/>
    <n v="31.281739130434783"/>
    <n v="195479.58782608696"/>
  </r>
  <r>
    <x v="0"/>
    <m/>
    <x v="13"/>
    <x v="8"/>
    <x v="0"/>
    <d v="2017-05-31T00:00:00"/>
    <s v=" "/>
    <x v="0"/>
    <n v="4"/>
    <x v="0"/>
    <s v="--D"/>
    <n v="6249"/>
    <n v="0"/>
    <n v="3"/>
    <n v="789570"/>
    <x v="0"/>
    <x v="3"/>
    <n v="31.281739130434783"/>
    <n v="195479.58782608696"/>
  </r>
  <r>
    <x v="0"/>
    <m/>
    <x v="13"/>
    <x v="8"/>
    <x v="1"/>
    <d v="2017-03-15T00:00:00"/>
    <s v=" "/>
    <x v="0"/>
    <n v="4"/>
    <x v="2"/>
    <s v="--D"/>
    <n v="25.527200000000001"/>
    <n v="6249.5272000000004"/>
    <n v="2"/>
    <n v="789570"/>
    <x v="0"/>
    <x v="4"/>
    <n v="26.442173913043476"/>
    <n v="674.99466191304339"/>
  </r>
  <r>
    <x v="0"/>
    <m/>
    <x v="14"/>
    <x v="9"/>
    <x v="0"/>
    <d v="2017-09-07T00:00:00"/>
    <s v=" "/>
    <x v="0"/>
    <n v="4"/>
    <x v="6"/>
    <s v="--I"/>
    <n v="5200000"/>
    <n v="20848738"/>
    <n v="1"/>
    <n v="789570"/>
    <x v="10"/>
    <x v="1"/>
    <n v="32.724761904761912"/>
    <n v="170168761.90476194"/>
  </r>
  <r>
    <x v="1"/>
    <m/>
    <x v="15"/>
    <x v="10"/>
    <x v="2"/>
    <m/>
    <m/>
    <x v="6"/>
    <m/>
    <x v="7"/>
    <m/>
    <m/>
    <m/>
    <m/>
    <m/>
    <x v="14"/>
    <x v="10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3">
  <r>
    <x v="0"/>
    <m/>
    <x v="0"/>
    <x v="0"/>
    <x v="0"/>
    <x v="0"/>
    <s v=" "/>
    <x v="0"/>
    <n v="4"/>
    <x v="0"/>
    <s v="--D"/>
    <n v="2117"/>
    <n v="6350.8302999999996"/>
    <n v="3"/>
    <n v="789570"/>
    <x v="0"/>
    <x v="0"/>
  </r>
  <r>
    <x v="0"/>
    <m/>
    <x v="0"/>
    <x v="0"/>
    <x v="1"/>
    <x v="0"/>
    <s v=" "/>
    <x v="0"/>
    <n v="4"/>
    <x v="0"/>
    <s v="--D"/>
    <n v="2117"/>
    <n v="100110"/>
    <n v="1"/>
    <n v="789570"/>
    <x v="1"/>
    <x v="0"/>
  </r>
  <r>
    <x v="0"/>
    <m/>
    <x v="0"/>
    <x v="0"/>
    <x v="0"/>
    <x v="0"/>
    <s v=" "/>
    <x v="0"/>
    <n v="4"/>
    <x v="1"/>
    <s v="--D"/>
    <n v="889"/>
    <n v="99221"/>
    <n v="2"/>
    <n v="789570"/>
    <x v="1"/>
    <x v="0"/>
  </r>
  <r>
    <x v="0"/>
    <m/>
    <x v="0"/>
    <x v="0"/>
    <x v="1"/>
    <x v="1"/>
    <s v=" "/>
    <x v="0"/>
    <n v="4"/>
    <x v="2"/>
    <s v="--D"/>
    <n v="12.717700000000001"/>
    <n v="3703.1592999999998"/>
    <n v="3"/>
    <n v="789570"/>
    <x v="0"/>
    <x v="1"/>
  </r>
  <r>
    <x v="0"/>
    <m/>
    <x v="0"/>
    <x v="0"/>
    <x v="1"/>
    <x v="1"/>
    <s v=" "/>
    <x v="0"/>
    <n v="4"/>
    <x v="2"/>
    <s v="--D"/>
    <n v="28.1435"/>
    <n v="8194.8701999999994"/>
    <n v="4"/>
    <n v="789570"/>
    <x v="0"/>
    <x v="1"/>
  </r>
  <r>
    <x v="0"/>
    <m/>
    <x v="0"/>
    <x v="0"/>
    <x v="1"/>
    <x v="1"/>
    <s v=" "/>
    <x v="0"/>
    <n v="4"/>
    <x v="2"/>
    <s v="--D"/>
    <n v="6.8536000000000001"/>
    <n v="1995.6420000000001"/>
    <n v="2"/>
    <n v="789570"/>
    <x v="0"/>
    <x v="1"/>
  </r>
  <r>
    <x v="0"/>
    <m/>
    <x v="0"/>
    <x v="0"/>
    <x v="1"/>
    <x v="1"/>
    <s v=" "/>
    <x v="0"/>
    <n v="4"/>
    <x v="2"/>
    <s v="--D"/>
    <n v="29.0809"/>
    <n v="8467.8302999999996"/>
    <n v="5"/>
    <n v="789570"/>
    <x v="0"/>
    <x v="1"/>
  </r>
  <r>
    <x v="0"/>
    <m/>
    <x v="0"/>
    <x v="0"/>
    <x v="0"/>
    <x v="2"/>
    <s v=" "/>
    <x v="0"/>
    <n v="4"/>
    <x v="0"/>
    <s v="--D"/>
    <n v="100000"/>
    <n v="0"/>
    <n v="4"/>
    <n v="789570"/>
    <x v="2"/>
    <x v="1"/>
  </r>
  <r>
    <x v="0"/>
    <m/>
    <x v="0"/>
    <x v="0"/>
    <x v="0"/>
    <x v="2"/>
    <s v=" "/>
    <x v="0"/>
    <n v="4"/>
    <x v="1"/>
    <s v="--D"/>
    <n v="59675"/>
    <n v="138318"/>
    <n v="2"/>
    <n v="789570"/>
    <x v="1"/>
    <x v="1"/>
  </r>
  <r>
    <x v="0"/>
    <m/>
    <x v="0"/>
    <x v="0"/>
    <x v="0"/>
    <x v="2"/>
    <s v=" "/>
    <x v="0"/>
    <n v="4"/>
    <x v="3"/>
    <s v="--D"/>
    <n v="40325"/>
    <n v="97993"/>
    <n v="3"/>
    <n v="789570"/>
    <x v="1"/>
    <x v="1"/>
  </r>
  <r>
    <x v="0"/>
    <m/>
    <x v="0"/>
    <x v="0"/>
    <x v="1"/>
    <x v="2"/>
    <s v=" "/>
    <x v="0"/>
    <n v="4"/>
    <x v="0"/>
    <s v="--D"/>
    <n v="100000"/>
    <n v="197993"/>
    <n v="1"/>
    <n v="789570"/>
    <x v="1"/>
    <x v="1"/>
  </r>
  <r>
    <x v="0"/>
    <m/>
    <x v="0"/>
    <x v="0"/>
    <x v="1"/>
    <x v="3"/>
    <s v=" "/>
    <x v="0"/>
    <n v="4"/>
    <x v="2"/>
    <s v="--D"/>
    <n v="27.480599999999999"/>
    <n v="8166.7267000000002"/>
    <n v="4"/>
    <n v="789570"/>
    <x v="0"/>
    <x v="2"/>
  </r>
  <r>
    <x v="0"/>
    <m/>
    <x v="0"/>
    <x v="0"/>
    <x v="1"/>
    <x v="3"/>
    <s v=" "/>
    <x v="0"/>
    <n v="4"/>
    <x v="2"/>
    <s v="--D"/>
    <n v="6.6921999999999997"/>
    <n v="1988.7883999999999"/>
    <n v="2"/>
    <n v="789570"/>
    <x v="0"/>
    <x v="2"/>
  </r>
  <r>
    <x v="0"/>
    <m/>
    <x v="0"/>
    <x v="0"/>
    <x v="1"/>
    <x v="3"/>
    <s v=" "/>
    <x v="0"/>
    <n v="4"/>
    <x v="2"/>
    <s v="--D"/>
    <n v="28.395900000000001"/>
    <n v="8438.7494000000006"/>
    <n v="5"/>
    <n v="789570"/>
    <x v="0"/>
    <x v="2"/>
  </r>
  <r>
    <x v="0"/>
    <m/>
    <x v="0"/>
    <x v="0"/>
    <x v="1"/>
    <x v="3"/>
    <s v=" "/>
    <x v="0"/>
    <n v="4"/>
    <x v="2"/>
    <s v="--D"/>
    <n v="12.418100000000001"/>
    <n v="3690.4416000000001"/>
    <n v="3"/>
    <n v="789570"/>
    <x v="0"/>
    <x v="2"/>
  </r>
  <r>
    <x v="0"/>
    <m/>
    <x v="0"/>
    <x v="0"/>
    <x v="0"/>
    <x v="4"/>
    <s v=" "/>
    <x v="0"/>
    <n v="4"/>
    <x v="3"/>
    <s v="--D"/>
    <n v="10046"/>
    <n v="97993"/>
    <n v="3"/>
    <n v="789570"/>
    <x v="1"/>
    <x v="3"/>
  </r>
  <r>
    <x v="0"/>
    <m/>
    <x v="0"/>
    <x v="0"/>
    <x v="1"/>
    <x v="4"/>
    <s v=" "/>
    <x v="0"/>
    <n v="4"/>
    <x v="0"/>
    <s v="--D"/>
    <n v="18750"/>
    <n v="116743"/>
    <n v="1"/>
    <n v="789570"/>
    <x v="1"/>
    <x v="3"/>
  </r>
  <r>
    <x v="0"/>
    <m/>
    <x v="0"/>
    <x v="0"/>
    <x v="0"/>
    <x v="4"/>
    <s v=" "/>
    <x v="0"/>
    <n v="4"/>
    <x v="0"/>
    <s v="--D"/>
    <n v="18750"/>
    <n v="0"/>
    <n v="4"/>
    <n v="789570"/>
    <x v="2"/>
    <x v="3"/>
  </r>
  <r>
    <x v="0"/>
    <m/>
    <x v="0"/>
    <x v="0"/>
    <x v="0"/>
    <x v="4"/>
    <s v=" "/>
    <x v="0"/>
    <n v="4"/>
    <x v="1"/>
    <s v="--D"/>
    <n v="8704"/>
    <n v="108039"/>
    <n v="2"/>
    <n v="789570"/>
    <x v="1"/>
    <x v="3"/>
  </r>
  <r>
    <x v="0"/>
    <m/>
    <x v="0"/>
    <x v="0"/>
    <x v="1"/>
    <x v="5"/>
    <s v=" "/>
    <x v="0"/>
    <n v="4"/>
    <x v="2"/>
    <s v="--D"/>
    <n v="8.0961999999999996"/>
    <n v="1982.0962"/>
    <n v="2"/>
    <n v="789570"/>
    <x v="0"/>
    <x v="4"/>
  </r>
  <r>
    <x v="0"/>
    <m/>
    <x v="0"/>
    <x v="0"/>
    <x v="1"/>
    <x v="5"/>
    <s v=" "/>
    <x v="0"/>
    <n v="4"/>
    <x v="2"/>
    <s v="--D"/>
    <n v="34.353499999999997"/>
    <n v="8410.3534999999993"/>
    <n v="5"/>
    <n v="789570"/>
    <x v="0"/>
    <x v="4"/>
  </r>
  <r>
    <x v="0"/>
    <m/>
    <x v="0"/>
    <x v="0"/>
    <x v="1"/>
    <x v="5"/>
    <s v=" "/>
    <x v="0"/>
    <n v="4"/>
    <x v="2"/>
    <s v="--D"/>
    <n v="15.0235"/>
    <n v="3678.0234999999998"/>
    <n v="3"/>
    <n v="789570"/>
    <x v="0"/>
    <x v="4"/>
  </r>
  <r>
    <x v="0"/>
    <m/>
    <x v="0"/>
    <x v="0"/>
    <x v="1"/>
    <x v="5"/>
    <s v=" "/>
    <x v="0"/>
    <n v="4"/>
    <x v="2"/>
    <s v="--D"/>
    <n v="33.246099999999998"/>
    <n v="8139.2461000000003"/>
    <n v="4"/>
    <n v="789570"/>
    <x v="0"/>
    <x v="4"/>
  </r>
  <r>
    <x v="0"/>
    <m/>
    <x v="1"/>
    <x v="1"/>
    <x v="0"/>
    <x v="0"/>
    <s v=" "/>
    <x v="0"/>
    <n v="4"/>
    <x v="1"/>
    <s v="--D"/>
    <n v="2025"/>
    <n v="112538"/>
    <n v="2"/>
    <n v="789570"/>
    <x v="1"/>
    <x v="0"/>
  </r>
  <r>
    <x v="0"/>
    <m/>
    <x v="1"/>
    <x v="1"/>
    <x v="0"/>
    <x v="0"/>
    <s v=" "/>
    <x v="0"/>
    <n v="4"/>
    <x v="0"/>
    <s v="--D"/>
    <n v="4825"/>
    <n v="14475.3043"/>
    <n v="3"/>
    <n v="789570"/>
    <x v="0"/>
    <x v="0"/>
  </r>
  <r>
    <x v="0"/>
    <m/>
    <x v="1"/>
    <x v="1"/>
    <x v="1"/>
    <x v="0"/>
    <s v=" "/>
    <x v="0"/>
    <n v="4"/>
    <x v="0"/>
    <s v="--D"/>
    <n v="4825"/>
    <n v="114563"/>
    <n v="1"/>
    <n v="789570"/>
    <x v="1"/>
    <x v="0"/>
  </r>
  <r>
    <x v="0"/>
    <m/>
    <x v="1"/>
    <x v="1"/>
    <x v="1"/>
    <x v="1"/>
    <s v=" "/>
    <x v="0"/>
    <n v="4"/>
    <x v="2"/>
    <s v="--D"/>
    <n v="64.140500000000003"/>
    <n v="18676.539799999999"/>
    <n v="4"/>
    <n v="789570"/>
    <x v="0"/>
    <x v="1"/>
  </r>
  <r>
    <x v="0"/>
    <m/>
    <x v="1"/>
    <x v="1"/>
    <x v="1"/>
    <x v="1"/>
    <s v=" "/>
    <x v="0"/>
    <n v="4"/>
    <x v="2"/>
    <s v="--D"/>
    <n v="13.1829"/>
    <n v="3838.6923000000002"/>
    <n v="2"/>
    <n v="789570"/>
    <x v="0"/>
    <x v="1"/>
  </r>
  <r>
    <x v="0"/>
    <m/>
    <x v="1"/>
    <x v="1"/>
    <x v="1"/>
    <x v="1"/>
    <s v=" "/>
    <x v="0"/>
    <n v="4"/>
    <x v="2"/>
    <s v="--D"/>
    <n v="66.282700000000006"/>
    <n v="19300.3043"/>
    <n v="5"/>
    <n v="789570"/>
    <x v="0"/>
    <x v="1"/>
  </r>
  <r>
    <x v="0"/>
    <m/>
    <x v="1"/>
    <x v="1"/>
    <x v="1"/>
    <x v="1"/>
    <s v=" "/>
    <x v="0"/>
    <n v="4"/>
    <x v="2"/>
    <s v="--D"/>
    <n v="27.3935"/>
    <n v="7976.5020000000004"/>
    <n v="3"/>
    <n v="789570"/>
    <x v="0"/>
    <x v="1"/>
  </r>
  <r>
    <x v="0"/>
    <m/>
    <x v="1"/>
    <x v="1"/>
    <x v="0"/>
    <x v="6"/>
    <s v=" "/>
    <x v="0"/>
    <n v="4"/>
    <x v="3"/>
    <s v="--D"/>
    <n v="50000"/>
    <n v="109738"/>
    <n v="1"/>
    <n v="789570"/>
    <x v="1"/>
    <x v="1"/>
  </r>
  <r>
    <x v="0"/>
    <m/>
    <x v="1"/>
    <x v="1"/>
    <x v="1"/>
    <x v="3"/>
    <s v=" "/>
    <x v="0"/>
    <n v="4"/>
    <x v="2"/>
    <s v="--D"/>
    <n v="12.872400000000001"/>
    <n v="3825.5093999999999"/>
    <n v="2"/>
    <n v="789570"/>
    <x v="0"/>
    <x v="2"/>
  </r>
  <r>
    <x v="0"/>
    <m/>
    <x v="1"/>
    <x v="1"/>
    <x v="1"/>
    <x v="3"/>
    <s v=" "/>
    <x v="0"/>
    <n v="4"/>
    <x v="2"/>
    <s v="--D"/>
    <n v="64.721400000000003"/>
    <n v="19234.0216"/>
    <n v="5"/>
    <n v="789570"/>
    <x v="0"/>
    <x v="2"/>
  </r>
  <r>
    <x v="0"/>
    <m/>
    <x v="1"/>
    <x v="1"/>
    <x v="1"/>
    <x v="3"/>
    <s v=" "/>
    <x v="0"/>
    <n v="4"/>
    <x v="2"/>
    <s v="--D"/>
    <n v="26.7483"/>
    <n v="7949.1085000000003"/>
    <n v="3"/>
    <n v="789570"/>
    <x v="0"/>
    <x v="2"/>
  </r>
  <r>
    <x v="0"/>
    <m/>
    <x v="1"/>
    <x v="1"/>
    <x v="1"/>
    <x v="3"/>
    <s v=" "/>
    <x v="0"/>
    <n v="4"/>
    <x v="2"/>
    <s v="--D"/>
    <n v="62.6297"/>
    <n v="18612.399300000001"/>
    <n v="4"/>
    <n v="789570"/>
    <x v="0"/>
    <x v="2"/>
  </r>
  <r>
    <x v="0"/>
    <m/>
    <x v="1"/>
    <x v="1"/>
    <x v="0"/>
    <x v="7"/>
    <s v=" "/>
    <x v="1"/>
    <n v="4"/>
    <x v="0"/>
    <s v="--D"/>
    <n v="7541"/>
    <n v="0"/>
    <n v="2"/>
    <n v="1656936"/>
    <x v="3"/>
    <x v="5"/>
  </r>
  <r>
    <x v="0"/>
    <m/>
    <x v="1"/>
    <x v="1"/>
    <x v="1"/>
    <x v="7"/>
    <s v=" "/>
    <x v="1"/>
    <n v="4"/>
    <x v="0"/>
    <s v="--D"/>
    <n v="7541"/>
    <n v="39212.866199999997"/>
    <n v="1"/>
    <n v="1656936"/>
    <x v="4"/>
    <x v="5"/>
  </r>
  <r>
    <x v="0"/>
    <m/>
    <x v="1"/>
    <x v="1"/>
    <x v="1"/>
    <x v="8"/>
    <s v=" "/>
    <x v="1"/>
    <n v="4"/>
    <x v="4"/>
    <s v="--D"/>
    <n v="432.48500000000001"/>
    <n v="31671.8662"/>
    <n v="1"/>
    <n v="1656936"/>
    <x v="4"/>
    <x v="5"/>
  </r>
  <r>
    <x v="0"/>
    <m/>
    <x v="1"/>
    <x v="1"/>
    <x v="1"/>
    <x v="8"/>
    <s v=" "/>
    <x v="1"/>
    <n v="4"/>
    <x v="2"/>
    <s v="--D"/>
    <n v="102.97750000000001"/>
    <n v="7541.2763000000004"/>
    <n v="2"/>
    <n v="1656936"/>
    <x v="3"/>
    <x v="5"/>
  </r>
  <r>
    <x v="0"/>
    <m/>
    <x v="1"/>
    <x v="1"/>
    <x v="1"/>
    <x v="5"/>
    <s v=" "/>
    <x v="0"/>
    <n v="4"/>
    <x v="2"/>
    <s v="--D"/>
    <n v="32.360199999999999"/>
    <n v="7922.3602000000001"/>
    <n v="3"/>
    <n v="789570"/>
    <x v="0"/>
    <x v="4"/>
  </r>
  <r>
    <x v="0"/>
    <m/>
    <x v="1"/>
    <x v="1"/>
    <x v="1"/>
    <x v="5"/>
    <s v=" "/>
    <x v="0"/>
    <n v="4"/>
    <x v="2"/>
    <s v="--D"/>
    <n v="75.769599999999997"/>
    <n v="18549.7696"/>
    <n v="4"/>
    <n v="789570"/>
    <x v="0"/>
    <x v="4"/>
  </r>
  <r>
    <x v="0"/>
    <m/>
    <x v="1"/>
    <x v="1"/>
    <x v="1"/>
    <x v="5"/>
    <s v=" "/>
    <x v="0"/>
    <n v="4"/>
    <x v="2"/>
    <s v="--D"/>
    <n v="15.637"/>
    <n v="3812.6370000000002"/>
    <n v="2"/>
    <n v="789570"/>
    <x v="0"/>
    <x v="4"/>
  </r>
  <r>
    <x v="0"/>
    <m/>
    <x v="1"/>
    <x v="1"/>
    <x v="1"/>
    <x v="5"/>
    <s v=" "/>
    <x v="0"/>
    <n v="4"/>
    <x v="2"/>
    <s v="--D"/>
    <n v="78.300200000000004"/>
    <n v="19169.300200000001"/>
    <n v="5"/>
    <n v="789570"/>
    <x v="0"/>
    <x v="4"/>
  </r>
  <r>
    <x v="0"/>
    <m/>
    <x v="1"/>
    <x v="1"/>
    <x v="1"/>
    <x v="9"/>
    <s v=" "/>
    <x v="0"/>
    <n v="4"/>
    <x v="0"/>
    <s v="--D"/>
    <n v="33858"/>
    <n v="168999"/>
    <n v="1"/>
    <n v="789570"/>
    <x v="1"/>
    <x v="4"/>
  </r>
  <r>
    <x v="0"/>
    <m/>
    <x v="1"/>
    <x v="1"/>
    <x v="0"/>
    <x v="9"/>
    <s v=" "/>
    <x v="0"/>
    <n v="4"/>
    <x v="1"/>
    <s v="--D"/>
    <n v="9261"/>
    <n v="159738"/>
    <n v="2"/>
    <n v="789570"/>
    <x v="1"/>
    <x v="4"/>
  </r>
  <r>
    <x v="0"/>
    <m/>
    <x v="1"/>
    <x v="1"/>
    <x v="0"/>
    <x v="9"/>
    <s v=" "/>
    <x v="0"/>
    <n v="4"/>
    <x v="0"/>
    <s v="--D"/>
    <n v="37883"/>
    <n v="0"/>
    <n v="3"/>
    <n v="789570"/>
    <x v="5"/>
    <x v="4"/>
  </r>
  <r>
    <x v="0"/>
    <m/>
    <x v="1"/>
    <x v="1"/>
    <x v="1"/>
    <x v="10"/>
    <s v=" "/>
    <x v="1"/>
    <n v="4"/>
    <x v="4"/>
    <s v="--D"/>
    <n v="476.81959999999998"/>
    <n v="31239.3812"/>
    <n v="1"/>
    <n v="1656936"/>
    <x v="4"/>
    <x v="6"/>
  </r>
  <r>
    <x v="0"/>
    <m/>
    <x v="1"/>
    <x v="1"/>
    <x v="1"/>
    <x v="11"/>
    <s v=" "/>
    <x v="1"/>
    <n v="4"/>
    <x v="2"/>
    <s v="--D"/>
    <n v="113.2217"/>
    <n v="7438.2987999999996"/>
    <n v="2"/>
    <n v="1656936"/>
    <x v="3"/>
    <x v="6"/>
  </r>
  <r>
    <x v="0"/>
    <m/>
    <x v="2"/>
    <x v="2"/>
    <x v="0"/>
    <x v="0"/>
    <s v=" "/>
    <x v="0"/>
    <n v="4"/>
    <x v="1"/>
    <s v="--D"/>
    <n v="1620"/>
    <n v="34845"/>
    <n v="2"/>
    <n v="789570"/>
    <x v="1"/>
    <x v="0"/>
  </r>
  <r>
    <x v="0"/>
    <m/>
    <x v="2"/>
    <x v="2"/>
    <x v="1"/>
    <x v="0"/>
    <s v=" "/>
    <x v="0"/>
    <n v="4"/>
    <x v="0"/>
    <s v="--D"/>
    <n v="3860"/>
    <n v="36465"/>
    <n v="1"/>
    <n v="789570"/>
    <x v="1"/>
    <x v="0"/>
  </r>
  <r>
    <x v="0"/>
    <m/>
    <x v="2"/>
    <x v="2"/>
    <x v="0"/>
    <x v="0"/>
    <s v=" "/>
    <x v="0"/>
    <n v="4"/>
    <x v="0"/>
    <s v="--D"/>
    <n v="3860"/>
    <n v="11580.4455"/>
    <n v="4"/>
    <n v="789570"/>
    <x v="0"/>
    <x v="0"/>
  </r>
  <r>
    <x v="0"/>
    <m/>
    <x v="2"/>
    <x v="2"/>
    <x v="1"/>
    <x v="1"/>
    <s v=" "/>
    <x v="0"/>
    <n v="4"/>
    <x v="2"/>
    <s v="--D"/>
    <n v="11.5997"/>
    <n v="3377.6289999999999"/>
    <n v="3"/>
    <n v="789570"/>
    <x v="0"/>
    <x v="1"/>
  </r>
  <r>
    <x v="0"/>
    <m/>
    <x v="2"/>
    <x v="2"/>
    <x v="1"/>
    <x v="1"/>
    <s v=" "/>
    <x v="0"/>
    <n v="4"/>
    <x v="2"/>
    <s v="--D"/>
    <n v="53.026800000000001"/>
    <n v="15440.4455"/>
    <n v="6"/>
    <n v="789570"/>
    <x v="0"/>
    <x v="1"/>
  </r>
  <r>
    <x v="0"/>
    <m/>
    <x v="2"/>
    <x v="2"/>
    <x v="1"/>
    <x v="1"/>
    <s v=" "/>
    <x v="0"/>
    <n v="4"/>
    <x v="2"/>
    <s v="--D"/>
    <n v="21.526"/>
    <n v="6267.9736999999996"/>
    <n v="4"/>
    <n v="789570"/>
    <x v="0"/>
    <x v="1"/>
  </r>
  <r>
    <x v="0"/>
    <m/>
    <x v="2"/>
    <x v="2"/>
    <x v="1"/>
    <x v="1"/>
    <s v=" "/>
    <x v="0"/>
    <n v="4"/>
    <x v="2"/>
    <s v="--D"/>
    <n v="51.308199999999999"/>
    <n v="14940.018599999999"/>
    <n v="5"/>
    <n v="789570"/>
    <x v="0"/>
    <x v="1"/>
  </r>
  <r>
    <x v="0"/>
    <m/>
    <x v="2"/>
    <x v="2"/>
    <x v="0"/>
    <x v="12"/>
    <s v=" "/>
    <x v="0"/>
    <n v="4"/>
    <x v="0"/>
    <s v="--D"/>
    <n v="112500"/>
    <n v="0"/>
    <n v="5"/>
    <n v="789570"/>
    <x v="6"/>
    <x v="1"/>
  </r>
  <r>
    <x v="0"/>
    <m/>
    <x v="2"/>
    <x v="2"/>
    <x v="0"/>
    <x v="12"/>
    <s v=" "/>
    <x v="0"/>
    <n v="4"/>
    <x v="3"/>
    <s v="--D"/>
    <n v="49179"/>
    <n v="32605"/>
    <n v="3"/>
    <n v="789570"/>
    <x v="1"/>
    <x v="1"/>
  </r>
  <r>
    <x v="0"/>
    <m/>
    <x v="2"/>
    <x v="2"/>
    <x v="1"/>
    <x v="12"/>
    <s v=" "/>
    <x v="0"/>
    <n v="4"/>
    <x v="0"/>
    <s v="--D"/>
    <n v="112500"/>
    <n v="145105"/>
    <n v="1"/>
    <n v="789570"/>
    <x v="1"/>
    <x v="1"/>
  </r>
  <r>
    <x v="0"/>
    <m/>
    <x v="2"/>
    <x v="2"/>
    <x v="0"/>
    <x v="12"/>
    <s v=" "/>
    <x v="0"/>
    <n v="4"/>
    <x v="1"/>
    <s v="--D"/>
    <n v="63321"/>
    <n v="81784"/>
    <n v="2"/>
    <n v="789570"/>
    <x v="1"/>
    <x v="1"/>
  </r>
  <r>
    <x v="0"/>
    <m/>
    <x v="2"/>
    <x v="2"/>
    <x v="1"/>
    <x v="3"/>
    <s v=" "/>
    <x v="0"/>
    <n v="4"/>
    <x v="2"/>
    <s v="--D"/>
    <n v="11.326499999999999"/>
    <n v="3366.0293000000001"/>
    <n v="3"/>
    <n v="789570"/>
    <x v="0"/>
    <x v="2"/>
  </r>
  <r>
    <x v="0"/>
    <m/>
    <x v="2"/>
    <x v="2"/>
    <x v="1"/>
    <x v="3"/>
    <s v=" "/>
    <x v="0"/>
    <n v="4"/>
    <x v="2"/>
    <s v="--D"/>
    <n v="51.777799999999999"/>
    <n v="15387.4187"/>
    <n v="6"/>
    <n v="789570"/>
    <x v="0"/>
    <x v="2"/>
  </r>
  <r>
    <x v="0"/>
    <m/>
    <x v="2"/>
    <x v="2"/>
    <x v="1"/>
    <x v="3"/>
    <s v=" "/>
    <x v="0"/>
    <n v="4"/>
    <x v="2"/>
    <s v="--D"/>
    <n v="21.018899999999999"/>
    <n v="6246.4476999999997"/>
    <n v="4"/>
    <n v="789570"/>
    <x v="0"/>
    <x v="2"/>
  </r>
  <r>
    <x v="0"/>
    <m/>
    <x v="2"/>
    <x v="2"/>
    <x v="1"/>
    <x v="3"/>
    <s v=" "/>
    <x v="0"/>
    <n v="4"/>
    <x v="2"/>
    <s v="--D"/>
    <n v="50.099699999999999"/>
    <n v="14888.7104"/>
    <n v="5"/>
    <n v="789570"/>
    <x v="0"/>
    <x v="2"/>
  </r>
  <r>
    <x v="0"/>
    <m/>
    <x v="2"/>
    <x v="2"/>
    <x v="1"/>
    <x v="5"/>
    <s v=" "/>
    <x v="0"/>
    <n v="4"/>
    <x v="2"/>
    <s v="--D"/>
    <n v="25.428799999999999"/>
    <n v="6225.4287999999997"/>
    <n v="4"/>
    <n v="789570"/>
    <x v="0"/>
    <x v="4"/>
  </r>
  <r>
    <x v="0"/>
    <m/>
    <x v="2"/>
    <x v="2"/>
    <x v="1"/>
    <x v="5"/>
    <s v=" "/>
    <x v="0"/>
    <n v="4"/>
    <x v="2"/>
    <s v="--D"/>
    <n v="60.610700000000001"/>
    <n v="14838.610699999999"/>
    <n v="5"/>
    <n v="789570"/>
    <x v="0"/>
    <x v="4"/>
  </r>
  <r>
    <x v="0"/>
    <m/>
    <x v="2"/>
    <x v="2"/>
    <x v="1"/>
    <x v="5"/>
    <s v=" "/>
    <x v="0"/>
    <n v="4"/>
    <x v="2"/>
    <s v="--D"/>
    <n v="13.7028"/>
    <n v="3354.7028"/>
    <n v="3"/>
    <n v="789570"/>
    <x v="0"/>
    <x v="4"/>
  </r>
  <r>
    <x v="0"/>
    <m/>
    <x v="2"/>
    <x v="2"/>
    <x v="1"/>
    <x v="5"/>
    <s v=" "/>
    <x v="0"/>
    <n v="4"/>
    <x v="2"/>
    <s v="--D"/>
    <n v="62.640900000000002"/>
    <n v="15335.6409"/>
    <n v="6"/>
    <n v="789570"/>
    <x v="0"/>
    <x v="4"/>
  </r>
  <r>
    <x v="0"/>
    <m/>
    <x v="2"/>
    <x v="2"/>
    <x v="1"/>
    <x v="9"/>
    <s v=" "/>
    <x v="0"/>
    <n v="4"/>
    <x v="0"/>
    <s v="--D"/>
    <n v="46663"/>
    <n v="46663"/>
    <n v="1"/>
    <n v="789570"/>
    <x v="1"/>
    <x v="4"/>
  </r>
  <r>
    <x v="0"/>
    <m/>
    <x v="2"/>
    <x v="2"/>
    <x v="0"/>
    <x v="9"/>
    <s v=" "/>
    <x v="0"/>
    <n v="4"/>
    <x v="0"/>
    <s v="--D"/>
    <n v="52210"/>
    <n v="0"/>
    <n v="4"/>
    <n v="789570"/>
    <x v="5"/>
    <x v="4"/>
  </r>
  <r>
    <x v="0"/>
    <m/>
    <x v="2"/>
    <x v="2"/>
    <x v="0"/>
    <x v="9"/>
    <s v=" "/>
    <x v="0"/>
    <n v="4"/>
    <x v="1"/>
    <s v="--D"/>
    <n v="14058"/>
    <n v="32605"/>
    <n v="2"/>
    <n v="789570"/>
    <x v="1"/>
    <x v="4"/>
  </r>
  <r>
    <x v="0"/>
    <m/>
    <x v="2"/>
    <x v="2"/>
    <x v="0"/>
    <x v="13"/>
    <s v=" "/>
    <x v="0"/>
    <n v="4"/>
    <x v="3"/>
    <s v="--I"/>
    <n v="53201"/>
    <n v="0"/>
    <n v="1"/>
    <n v="789570"/>
    <x v="1"/>
    <x v="4"/>
  </r>
  <r>
    <x v="0"/>
    <m/>
    <x v="2"/>
    <x v="2"/>
    <x v="0"/>
    <x v="14"/>
    <s v=" "/>
    <x v="0"/>
    <n v="4"/>
    <x v="3"/>
    <s v="--I"/>
    <n v="106160"/>
    <n v="29636"/>
    <n v="1"/>
    <n v="789570"/>
    <x v="1"/>
    <x v="7"/>
  </r>
  <r>
    <x v="0"/>
    <m/>
    <x v="3"/>
    <x v="3"/>
    <x v="0"/>
    <x v="0"/>
    <s v=" "/>
    <x v="0"/>
    <n v="4"/>
    <x v="1"/>
    <s v="--D"/>
    <n v="269"/>
    <n v="16169"/>
    <n v="2"/>
    <n v="789570"/>
    <x v="1"/>
    <x v="0"/>
  </r>
  <r>
    <x v="0"/>
    <m/>
    <x v="3"/>
    <x v="3"/>
    <x v="0"/>
    <x v="0"/>
    <s v=" "/>
    <x v="0"/>
    <n v="4"/>
    <x v="0"/>
    <s v="--D"/>
    <n v="977"/>
    <n v="2931.3849"/>
    <n v="3"/>
    <n v="789570"/>
    <x v="0"/>
    <x v="0"/>
  </r>
  <r>
    <x v="0"/>
    <m/>
    <x v="3"/>
    <x v="3"/>
    <x v="1"/>
    <x v="0"/>
    <s v=" "/>
    <x v="0"/>
    <n v="4"/>
    <x v="0"/>
    <s v="--D"/>
    <n v="977"/>
    <n v="16438"/>
    <n v="1"/>
    <n v="789570"/>
    <x v="1"/>
    <x v="0"/>
  </r>
  <r>
    <x v="0"/>
    <m/>
    <x v="3"/>
    <x v="3"/>
    <x v="1"/>
    <x v="1"/>
    <s v=" "/>
    <x v="0"/>
    <n v="4"/>
    <x v="2"/>
    <s v="--D"/>
    <n v="12.9885"/>
    <n v="3782.0145000000002"/>
    <n v="8"/>
    <n v="789570"/>
    <x v="0"/>
    <x v="1"/>
  </r>
  <r>
    <x v="0"/>
    <m/>
    <x v="3"/>
    <x v="3"/>
    <x v="1"/>
    <x v="1"/>
    <s v=" "/>
    <x v="0"/>
    <n v="4"/>
    <x v="2"/>
    <s v="--D"/>
    <n v="3.1629"/>
    <n v="920.98770000000002"/>
    <n v="6"/>
    <n v="789570"/>
    <x v="0"/>
    <x v="1"/>
  </r>
  <r>
    <x v="0"/>
    <m/>
    <x v="3"/>
    <x v="3"/>
    <x v="1"/>
    <x v="1"/>
    <s v=" "/>
    <x v="0"/>
    <n v="4"/>
    <x v="2"/>
    <s v="--D"/>
    <n v="13.422499999999999"/>
    <n v="3908.3849"/>
    <n v="9"/>
    <n v="789570"/>
    <x v="0"/>
    <x v="1"/>
  </r>
  <r>
    <x v="0"/>
    <m/>
    <x v="3"/>
    <x v="3"/>
    <x v="1"/>
    <x v="1"/>
    <s v=" "/>
    <x v="0"/>
    <n v="4"/>
    <x v="2"/>
    <s v="--D"/>
    <n v="5.8710000000000004"/>
    <n v="1709.5392999999999"/>
    <n v="7"/>
    <n v="789570"/>
    <x v="0"/>
    <x v="1"/>
  </r>
  <r>
    <x v="0"/>
    <m/>
    <x v="3"/>
    <x v="3"/>
    <x v="1"/>
    <x v="3"/>
    <s v=" "/>
    <x v="0"/>
    <n v="4"/>
    <x v="2"/>
    <s v="--D"/>
    <n v="5.7328000000000001"/>
    <n v="1703.6683"/>
    <n v="3"/>
    <n v="789570"/>
    <x v="0"/>
    <x v="2"/>
  </r>
  <r>
    <x v="0"/>
    <m/>
    <x v="3"/>
    <x v="3"/>
    <x v="1"/>
    <x v="3"/>
    <s v=" "/>
    <x v="0"/>
    <n v="4"/>
    <x v="2"/>
    <s v="--D"/>
    <n v="12.682600000000001"/>
    <n v="3769.0259999999998"/>
    <n v="4"/>
    <n v="789570"/>
    <x v="0"/>
    <x v="2"/>
  </r>
  <r>
    <x v="0"/>
    <m/>
    <x v="3"/>
    <x v="3"/>
    <x v="1"/>
    <x v="3"/>
    <s v=" "/>
    <x v="0"/>
    <n v="4"/>
    <x v="2"/>
    <s v="--D"/>
    <n v="3.0884"/>
    <n v="917.82479999999998"/>
    <n v="2"/>
    <n v="789570"/>
    <x v="0"/>
    <x v="2"/>
  </r>
  <r>
    <x v="0"/>
    <m/>
    <x v="3"/>
    <x v="3"/>
    <x v="1"/>
    <x v="3"/>
    <s v=" "/>
    <x v="0"/>
    <n v="4"/>
    <x v="2"/>
    <s v="--D"/>
    <n v="13.106299999999999"/>
    <n v="3894.9623999999999"/>
    <n v="5"/>
    <n v="789570"/>
    <x v="0"/>
    <x v="2"/>
  </r>
  <r>
    <x v="0"/>
    <m/>
    <x v="3"/>
    <x v="3"/>
    <x v="1"/>
    <x v="5"/>
    <s v=" "/>
    <x v="0"/>
    <n v="4"/>
    <x v="2"/>
    <s v="--D"/>
    <n v="15.8561"/>
    <n v="3881.8561"/>
    <n v="5"/>
    <n v="789570"/>
    <x v="0"/>
    <x v="4"/>
  </r>
  <r>
    <x v="0"/>
    <m/>
    <x v="3"/>
    <x v="3"/>
    <x v="1"/>
    <x v="5"/>
    <s v=" "/>
    <x v="0"/>
    <n v="4"/>
    <x v="2"/>
    <s v="--D"/>
    <n v="6.9355000000000002"/>
    <n v="1697.9355"/>
    <n v="3"/>
    <n v="789570"/>
    <x v="0"/>
    <x v="4"/>
  </r>
  <r>
    <x v="0"/>
    <m/>
    <x v="3"/>
    <x v="3"/>
    <x v="1"/>
    <x v="5"/>
    <s v=" "/>
    <x v="0"/>
    <n v="4"/>
    <x v="2"/>
    <s v="--D"/>
    <n v="15.343400000000001"/>
    <n v="3756.3434000000002"/>
    <n v="4"/>
    <n v="789570"/>
    <x v="0"/>
    <x v="4"/>
  </r>
  <r>
    <x v="0"/>
    <m/>
    <x v="3"/>
    <x v="3"/>
    <x v="1"/>
    <x v="5"/>
    <s v=" "/>
    <x v="0"/>
    <n v="4"/>
    <x v="2"/>
    <s v="--D"/>
    <n v="3.7364000000000002"/>
    <n v="914.7364"/>
    <n v="2"/>
    <n v="789570"/>
    <x v="0"/>
    <x v="4"/>
  </r>
  <r>
    <x v="0"/>
    <m/>
    <x v="4"/>
    <x v="4"/>
    <x v="0"/>
    <x v="0"/>
    <s v=" "/>
    <x v="0"/>
    <n v="4"/>
    <x v="0"/>
    <s v="--D"/>
    <n v="2931"/>
    <n v="8794.1546999999991"/>
    <n v="3"/>
    <n v="789570"/>
    <x v="0"/>
    <x v="0"/>
  </r>
  <r>
    <x v="0"/>
    <m/>
    <x v="4"/>
    <x v="4"/>
    <x v="1"/>
    <x v="0"/>
    <s v=" "/>
    <x v="0"/>
    <n v="4"/>
    <x v="0"/>
    <s v="--D"/>
    <n v="2931"/>
    <n v="140398"/>
    <n v="1"/>
    <n v="789570"/>
    <x v="1"/>
    <x v="0"/>
  </r>
  <r>
    <x v="0"/>
    <m/>
    <x v="4"/>
    <x v="4"/>
    <x v="0"/>
    <x v="0"/>
    <s v=" "/>
    <x v="0"/>
    <n v="4"/>
    <x v="1"/>
    <s v="--D"/>
    <n v="1231"/>
    <n v="139167"/>
    <n v="2"/>
    <n v="789570"/>
    <x v="1"/>
    <x v="0"/>
  </r>
  <r>
    <x v="0"/>
    <m/>
    <x v="4"/>
    <x v="4"/>
    <x v="1"/>
    <x v="1"/>
    <s v=" "/>
    <x v="0"/>
    <n v="4"/>
    <x v="2"/>
    <s v="--D"/>
    <n v="9.4923000000000002"/>
    <n v="2763.9742999999999"/>
    <n v="2"/>
    <n v="789570"/>
    <x v="0"/>
    <x v="1"/>
  </r>
  <r>
    <x v="0"/>
    <m/>
    <x v="4"/>
    <x v="4"/>
    <x v="1"/>
    <x v="1"/>
    <s v=" "/>
    <x v="0"/>
    <n v="4"/>
    <x v="2"/>
    <s v="--D"/>
    <n v="40.267499999999998"/>
    <n v="11725.154699999999"/>
    <n v="5"/>
    <n v="789570"/>
    <x v="0"/>
    <x v="1"/>
  </r>
  <r>
    <x v="0"/>
    <m/>
    <x v="4"/>
    <x v="4"/>
    <x v="1"/>
    <x v="1"/>
    <s v=" "/>
    <x v="0"/>
    <n v="4"/>
    <x v="2"/>
    <s v="--D"/>
    <n v="17.6096"/>
    <n v="5127.6068999999998"/>
    <n v="3"/>
    <n v="789570"/>
    <x v="0"/>
    <x v="1"/>
  </r>
  <r>
    <x v="0"/>
    <m/>
    <x v="4"/>
    <x v="4"/>
    <x v="1"/>
    <x v="1"/>
    <s v=" "/>
    <x v="0"/>
    <n v="4"/>
    <x v="2"/>
    <s v="--D"/>
    <n v="38.965499999999999"/>
    <n v="11346.0434"/>
    <n v="4"/>
    <n v="789570"/>
    <x v="0"/>
    <x v="1"/>
  </r>
  <r>
    <x v="0"/>
    <m/>
    <x v="4"/>
    <x v="4"/>
    <x v="1"/>
    <x v="15"/>
    <s v=" "/>
    <x v="0"/>
    <n v="4"/>
    <x v="0"/>
    <s v="--D"/>
    <n v="75000"/>
    <n v="212467"/>
    <n v="1"/>
    <n v="789570"/>
    <x v="1"/>
    <x v="1"/>
  </r>
  <r>
    <x v="0"/>
    <m/>
    <x v="4"/>
    <x v="4"/>
    <x v="0"/>
    <x v="15"/>
    <s v=" "/>
    <x v="0"/>
    <n v="4"/>
    <x v="0"/>
    <s v="--D"/>
    <n v="75000"/>
    <n v="225000"/>
    <n v="4"/>
    <n v="789570"/>
    <x v="2"/>
    <x v="1"/>
  </r>
  <r>
    <x v="0"/>
    <m/>
    <x v="4"/>
    <x v="4"/>
    <x v="0"/>
    <x v="15"/>
    <s v=" "/>
    <x v="0"/>
    <n v="4"/>
    <x v="1"/>
    <s v="--D"/>
    <n v="44682"/>
    <n v="167785"/>
    <n v="2"/>
    <n v="789570"/>
    <x v="1"/>
    <x v="1"/>
  </r>
  <r>
    <x v="0"/>
    <m/>
    <x v="4"/>
    <x v="4"/>
    <x v="0"/>
    <x v="15"/>
    <s v=" "/>
    <x v="0"/>
    <n v="4"/>
    <x v="3"/>
    <s v="--D"/>
    <n v="30318"/>
    <n v="137467"/>
    <n v="3"/>
    <n v="789570"/>
    <x v="1"/>
    <x v="1"/>
  </r>
  <r>
    <x v="0"/>
    <m/>
    <x v="4"/>
    <x v="4"/>
    <x v="1"/>
    <x v="3"/>
    <s v=" "/>
    <x v="0"/>
    <n v="4"/>
    <x v="2"/>
    <s v="--D"/>
    <n v="17.194900000000001"/>
    <n v="5109.9973"/>
    <n v="3"/>
    <n v="789570"/>
    <x v="0"/>
    <x v="2"/>
  </r>
  <r>
    <x v="0"/>
    <m/>
    <x v="4"/>
    <x v="4"/>
    <x v="1"/>
    <x v="3"/>
    <s v=" "/>
    <x v="0"/>
    <n v="4"/>
    <x v="2"/>
    <s v="--D"/>
    <n v="38.047699999999999"/>
    <n v="11307.0779"/>
    <n v="4"/>
    <n v="789570"/>
    <x v="0"/>
    <x v="2"/>
  </r>
  <r>
    <x v="0"/>
    <m/>
    <x v="4"/>
    <x v="4"/>
    <x v="1"/>
    <x v="3"/>
    <s v=" "/>
    <x v="0"/>
    <n v="4"/>
    <x v="2"/>
    <s v="--D"/>
    <n v="9.2687000000000008"/>
    <n v="2754.482"/>
    <n v="2"/>
    <n v="789570"/>
    <x v="0"/>
    <x v="2"/>
  </r>
  <r>
    <x v="0"/>
    <m/>
    <x v="4"/>
    <x v="4"/>
    <x v="1"/>
    <x v="3"/>
    <s v=" "/>
    <x v="0"/>
    <n v="4"/>
    <x v="2"/>
    <s v="--D"/>
    <n v="39.319000000000003"/>
    <n v="11684.887199999999"/>
    <n v="5"/>
    <n v="789570"/>
    <x v="0"/>
    <x v="2"/>
  </r>
  <r>
    <x v="0"/>
    <m/>
    <x v="4"/>
    <x v="4"/>
    <x v="1"/>
    <x v="5"/>
    <s v=" "/>
    <x v="0"/>
    <n v="4"/>
    <x v="2"/>
    <s v="--D"/>
    <n v="20.802399999999999"/>
    <n v="5092.8023999999996"/>
    <n v="3"/>
    <n v="789570"/>
    <x v="0"/>
    <x v="4"/>
  </r>
  <r>
    <x v="0"/>
    <m/>
    <x v="4"/>
    <x v="4"/>
    <x v="1"/>
    <x v="5"/>
    <s v=" "/>
    <x v="0"/>
    <n v="4"/>
    <x v="2"/>
    <s v="--D"/>
    <n v="46.030200000000001"/>
    <n v="11269.030199999999"/>
    <n v="4"/>
    <n v="789570"/>
    <x v="0"/>
    <x v="4"/>
  </r>
  <r>
    <x v="0"/>
    <m/>
    <x v="4"/>
    <x v="4"/>
    <x v="1"/>
    <x v="5"/>
    <s v=" "/>
    <x v="0"/>
    <n v="4"/>
    <x v="2"/>
    <s v="--D"/>
    <n v="11.2133"/>
    <n v="2745.2132999999999"/>
    <n v="2"/>
    <n v="789570"/>
    <x v="0"/>
    <x v="4"/>
  </r>
  <r>
    <x v="0"/>
    <m/>
    <x v="4"/>
    <x v="4"/>
    <x v="1"/>
    <x v="5"/>
    <s v=" "/>
    <x v="0"/>
    <n v="4"/>
    <x v="2"/>
    <s v="--D"/>
    <n v="47.568199999999997"/>
    <n v="11645.5682"/>
    <n v="5"/>
    <n v="789570"/>
    <x v="0"/>
    <x v="4"/>
  </r>
  <r>
    <x v="0"/>
    <m/>
    <x v="4"/>
    <x v="4"/>
    <x v="0"/>
    <x v="9"/>
    <s v=" "/>
    <x v="0"/>
    <n v="4"/>
    <x v="0"/>
    <s v="--D"/>
    <n v="25003"/>
    <n v="0"/>
    <n v="3"/>
    <n v="789570"/>
    <x v="5"/>
    <x v="4"/>
  </r>
  <r>
    <x v="0"/>
    <m/>
    <x v="4"/>
    <x v="4"/>
    <x v="1"/>
    <x v="9"/>
    <s v=" "/>
    <x v="0"/>
    <n v="4"/>
    <x v="0"/>
    <s v="--D"/>
    <n v="22346"/>
    <n v="143568"/>
    <n v="1"/>
    <n v="789570"/>
    <x v="1"/>
    <x v="4"/>
  </r>
  <r>
    <x v="0"/>
    <m/>
    <x v="4"/>
    <x v="4"/>
    <x v="0"/>
    <x v="9"/>
    <s v=" "/>
    <x v="0"/>
    <n v="4"/>
    <x v="1"/>
    <s v="--D"/>
    <n v="6101"/>
    <n v="137467"/>
    <n v="2"/>
    <n v="789570"/>
    <x v="1"/>
    <x v="4"/>
  </r>
  <r>
    <x v="0"/>
    <m/>
    <x v="5"/>
    <x v="5"/>
    <x v="1"/>
    <x v="0"/>
    <s v=" "/>
    <x v="0"/>
    <n v="4"/>
    <x v="0"/>
    <s v="--D"/>
    <n v="13119"/>
    <n v="84561"/>
    <n v="1"/>
    <n v="789570"/>
    <x v="1"/>
    <x v="0"/>
  </r>
  <r>
    <x v="0"/>
    <m/>
    <x v="5"/>
    <x v="5"/>
    <x v="0"/>
    <x v="0"/>
    <s v=" "/>
    <x v="0"/>
    <n v="4"/>
    <x v="1"/>
    <s v="--D"/>
    <n v="5505"/>
    <n v="79056"/>
    <n v="2"/>
    <n v="789570"/>
    <x v="1"/>
    <x v="0"/>
  </r>
  <r>
    <x v="0"/>
    <m/>
    <x v="5"/>
    <x v="5"/>
    <x v="0"/>
    <x v="0"/>
    <s v=" "/>
    <x v="0"/>
    <n v="4"/>
    <x v="0"/>
    <s v="--D"/>
    <n v="13119"/>
    <n v="39354.049599999998"/>
    <n v="5"/>
    <n v="789570"/>
    <x v="0"/>
    <x v="0"/>
  </r>
  <r>
    <x v="0"/>
    <m/>
    <x v="5"/>
    <x v="5"/>
    <x v="1"/>
    <x v="1"/>
    <s v=" "/>
    <x v="0"/>
    <n v="4"/>
    <x v="2"/>
    <s v="--D"/>
    <n v="168.36089999999999"/>
    <n v="49023.642099999997"/>
    <n v="6"/>
    <n v="789570"/>
    <x v="0"/>
    <x v="1"/>
  </r>
  <r>
    <x v="0"/>
    <m/>
    <x v="5"/>
    <x v="5"/>
    <x v="1"/>
    <x v="1"/>
    <s v=" "/>
    <x v="0"/>
    <n v="4"/>
    <x v="2"/>
    <s v="--D"/>
    <n v="36.906599999999997"/>
    <n v="10746.541999999999"/>
    <n v="4"/>
    <n v="789570"/>
    <x v="0"/>
    <x v="1"/>
  </r>
  <r>
    <x v="0"/>
    <m/>
    <x v="5"/>
    <x v="5"/>
    <x v="1"/>
    <x v="1"/>
    <s v=" "/>
    <x v="0"/>
    <n v="4"/>
    <x v="2"/>
    <s v="--D"/>
    <n v="180.2072"/>
    <n v="52473.049599999998"/>
    <n v="7"/>
    <n v="789570"/>
    <x v="0"/>
    <x v="1"/>
  </r>
  <r>
    <x v="0"/>
    <m/>
    <x v="5"/>
    <x v="5"/>
    <x v="1"/>
    <x v="1"/>
    <s v=" "/>
    <x v="0"/>
    <n v="4"/>
    <x v="2"/>
    <s v="--D"/>
    <n v="68.483900000000006"/>
    <n v="19941.255099999998"/>
    <n v="5"/>
    <n v="789570"/>
    <x v="0"/>
    <x v="1"/>
  </r>
  <r>
    <x v="0"/>
    <m/>
    <x v="5"/>
    <x v="5"/>
    <x v="1"/>
    <x v="1"/>
    <s v=" "/>
    <x v="0"/>
    <n v="4"/>
    <x v="2"/>
    <s v="--D"/>
    <n v="265.13409999999999"/>
    <n v="77202.227799999993"/>
    <n v="8"/>
    <n v="789570"/>
    <x v="0"/>
    <x v="1"/>
  </r>
  <r>
    <x v="0"/>
    <m/>
    <x v="5"/>
    <x v="5"/>
    <x v="0"/>
    <x v="16"/>
    <s v=" "/>
    <x v="0"/>
    <n v="4"/>
    <x v="3"/>
    <s v="--I"/>
    <n v="34390"/>
    <n v="603519"/>
    <n v="2"/>
    <n v="789570"/>
    <x v="1"/>
    <x v="1"/>
  </r>
  <r>
    <x v="0"/>
    <m/>
    <x v="5"/>
    <x v="5"/>
    <x v="0"/>
    <x v="15"/>
    <s v=" "/>
    <x v="0"/>
    <n v="4"/>
    <x v="3"/>
    <s v="--I"/>
    <n v="259760"/>
    <n v="637909"/>
    <n v="1"/>
    <n v="789570"/>
    <x v="1"/>
    <x v="1"/>
  </r>
  <r>
    <x v="0"/>
    <m/>
    <x v="5"/>
    <x v="5"/>
    <x v="0"/>
    <x v="17"/>
    <s v=" "/>
    <x v="0"/>
    <n v="4"/>
    <x v="3"/>
    <s v="--D"/>
    <n v="57269"/>
    <n v="969111"/>
    <n v="1"/>
    <n v="789570"/>
    <x v="1"/>
    <x v="8"/>
  </r>
  <r>
    <x v="0"/>
    <m/>
    <x v="5"/>
    <x v="5"/>
    <x v="1"/>
    <x v="18"/>
    <s v=" "/>
    <x v="0"/>
    <n v="4"/>
    <x v="0"/>
    <s v="--D"/>
    <n v="262500"/>
    <n v="1231611"/>
    <n v="1"/>
    <n v="789570"/>
    <x v="1"/>
    <x v="9"/>
  </r>
  <r>
    <x v="0"/>
    <m/>
    <x v="5"/>
    <x v="5"/>
    <x v="0"/>
    <x v="18"/>
    <s v=" "/>
    <x v="0"/>
    <n v="4"/>
    <x v="1"/>
    <s v="--D"/>
    <n v="147962"/>
    <n v="1083649"/>
    <n v="2"/>
    <n v="789570"/>
    <x v="1"/>
    <x v="9"/>
  </r>
  <r>
    <x v="0"/>
    <m/>
    <x v="5"/>
    <x v="5"/>
    <x v="0"/>
    <x v="18"/>
    <s v=" "/>
    <x v="0"/>
    <n v="4"/>
    <x v="0"/>
    <s v="--D"/>
    <n v="262500"/>
    <n v="0"/>
    <n v="5"/>
    <n v="789570"/>
    <x v="2"/>
    <x v="9"/>
  </r>
  <r>
    <x v="0"/>
    <m/>
    <x v="5"/>
    <x v="5"/>
    <x v="0"/>
    <x v="18"/>
    <s v=" "/>
    <x v="0"/>
    <n v="4"/>
    <x v="3"/>
    <s v="--D"/>
    <n v="57269"/>
    <n v="1026380"/>
    <n v="3"/>
    <n v="789570"/>
    <x v="1"/>
    <x v="9"/>
  </r>
  <r>
    <x v="0"/>
    <m/>
    <x v="5"/>
    <x v="5"/>
    <x v="1"/>
    <x v="3"/>
    <s v=" "/>
    <x v="0"/>
    <n v="4"/>
    <x v="2"/>
    <s v="--D"/>
    <n v="36.037300000000002"/>
    <n v="10709.635399999999"/>
    <n v="3"/>
    <n v="789570"/>
    <x v="0"/>
    <x v="2"/>
  </r>
  <r>
    <x v="0"/>
    <m/>
    <x v="5"/>
    <x v="5"/>
    <x v="1"/>
    <x v="3"/>
    <s v=" "/>
    <x v="0"/>
    <n v="4"/>
    <x v="2"/>
    <s v="--D"/>
    <n v="175.96250000000001"/>
    <n v="52292.842400000001"/>
    <n v="6"/>
    <n v="789570"/>
    <x v="0"/>
    <x v="2"/>
  </r>
  <r>
    <x v="0"/>
    <m/>
    <x v="5"/>
    <x v="5"/>
    <x v="1"/>
    <x v="3"/>
    <s v=" "/>
    <x v="0"/>
    <n v="4"/>
    <x v="2"/>
    <s v="--D"/>
    <n v="66.870800000000003"/>
    <n v="19872.771199999999"/>
    <n v="4"/>
    <n v="789570"/>
    <x v="0"/>
    <x v="2"/>
  </r>
  <r>
    <x v="0"/>
    <m/>
    <x v="5"/>
    <x v="5"/>
    <x v="1"/>
    <x v="3"/>
    <s v=" "/>
    <x v="0"/>
    <n v="4"/>
    <x v="2"/>
    <s v="--D"/>
    <n v="258.88900000000001"/>
    <n v="76937.093699999998"/>
    <n v="7"/>
    <n v="789570"/>
    <x v="0"/>
    <x v="2"/>
  </r>
  <r>
    <x v="0"/>
    <m/>
    <x v="5"/>
    <x v="5"/>
    <x v="1"/>
    <x v="3"/>
    <s v=" "/>
    <x v="0"/>
    <n v="4"/>
    <x v="2"/>
    <s v="--D"/>
    <n v="164.39529999999999"/>
    <n v="48855.281199999998"/>
    <n v="5"/>
    <n v="789570"/>
    <x v="0"/>
    <x v="2"/>
  </r>
  <r>
    <x v="0"/>
    <m/>
    <x v="5"/>
    <x v="5"/>
    <x v="0"/>
    <x v="7"/>
    <s v=" "/>
    <x v="1"/>
    <n v="4"/>
    <x v="0"/>
    <s v="--D"/>
    <n v="37705"/>
    <n v="0"/>
    <n v="8"/>
    <n v="1656936"/>
    <x v="3"/>
    <x v="5"/>
  </r>
  <r>
    <x v="0"/>
    <m/>
    <x v="5"/>
    <x v="5"/>
    <x v="1"/>
    <x v="7"/>
    <s v=" "/>
    <x v="1"/>
    <n v="4"/>
    <x v="0"/>
    <s v="--D"/>
    <n v="37705"/>
    <n v="37705"/>
    <n v="1"/>
    <n v="1656936"/>
    <x v="4"/>
    <x v="5"/>
  </r>
  <r>
    <x v="0"/>
    <m/>
    <x v="5"/>
    <x v="5"/>
    <x v="1"/>
    <x v="8"/>
    <s v=" "/>
    <x v="1"/>
    <n v="4"/>
    <x v="2"/>
    <s v="--D"/>
    <n v="514.8732"/>
    <n v="37705.325700000001"/>
    <n v="7"/>
    <n v="1656936"/>
    <x v="3"/>
    <x v="5"/>
  </r>
  <r>
    <x v="0"/>
    <m/>
    <x v="5"/>
    <x v="5"/>
    <x v="1"/>
    <x v="5"/>
    <s v=" "/>
    <x v="0"/>
    <n v="4"/>
    <x v="2"/>
    <s v="--D"/>
    <n v="198.88589999999999"/>
    <n v="48690.885900000001"/>
    <n v="6"/>
    <n v="789570"/>
    <x v="0"/>
    <x v="4"/>
  </r>
  <r>
    <x v="0"/>
    <m/>
    <x v="5"/>
    <x v="5"/>
    <x v="1"/>
    <x v="5"/>
    <s v=" "/>
    <x v="0"/>
    <n v="4"/>
    <x v="2"/>
    <s v="--D"/>
    <n v="43.598100000000002"/>
    <n v="10673.598099999999"/>
    <n v="4"/>
    <n v="789570"/>
    <x v="0"/>
    <x v="4"/>
  </r>
  <r>
    <x v="0"/>
    <m/>
    <x v="5"/>
    <x v="5"/>
    <x v="1"/>
    <x v="5"/>
    <s v=" "/>
    <x v="0"/>
    <n v="4"/>
    <x v="2"/>
    <s v="--D"/>
    <n v="212.87989999999999"/>
    <n v="52116.8799"/>
    <n v="7"/>
    <n v="789570"/>
    <x v="0"/>
    <x v="4"/>
  </r>
  <r>
    <x v="0"/>
    <m/>
    <x v="5"/>
    <x v="5"/>
    <x v="1"/>
    <x v="5"/>
    <s v=" "/>
    <x v="0"/>
    <n v="4"/>
    <x v="2"/>
    <s v="--D"/>
    <n v="80.900400000000005"/>
    <n v="19805.900399999999"/>
    <n v="5"/>
    <n v="789570"/>
    <x v="0"/>
    <x v="4"/>
  </r>
  <r>
    <x v="0"/>
    <m/>
    <x v="5"/>
    <x v="5"/>
    <x v="1"/>
    <x v="5"/>
    <s v=" "/>
    <x v="0"/>
    <n v="4"/>
    <x v="2"/>
    <s v="--D"/>
    <n v="313.2047"/>
    <n v="76678.204700000002"/>
    <n v="3"/>
    <n v="789570"/>
    <x v="0"/>
    <x v="4"/>
  </r>
  <r>
    <x v="0"/>
    <m/>
    <x v="5"/>
    <x v="5"/>
    <x v="0"/>
    <x v="9"/>
    <s v=" "/>
    <x v="0"/>
    <n v="4"/>
    <x v="1"/>
    <s v="--D"/>
    <n v="33586"/>
    <n v="969111"/>
    <n v="2"/>
    <n v="789570"/>
    <x v="1"/>
    <x v="4"/>
  </r>
  <r>
    <x v="0"/>
    <m/>
    <x v="5"/>
    <x v="5"/>
    <x v="1"/>
    <x v="9"/>
    <s v=" "/>
    <x v="0"/>
    <n v="4"/>
    <x v="0"/>
    <s v="--D"/>
    <n v="93213"/>
    <n v="1002697"/>
    <n v="1"/>
    <n v="789570"/>
    <x v="1"/>
    <x v="4"/>
  </r>
  <r>
    <x v="0"/>
    <m/>
    <x v="5"/>
    <x v="5"/>
    <x v="0"/>
    <x v="9"/>
    <s v=" "/>
    <x v="0"/>
    <n v="4"/>
    <x v="0"/>
    <s v="--D"/>
    <n v="104293"/>
    <n v="0"/>
    <n v="4"/>
    <n v="789570"/>
    <x v="5"/>
    <x v="4"/>
  </r>
  <r>
    <x v="0"/>
    <m/>
    <x v="5"/>
    <x v="5"/>
    <x v="1"/>
    <x v="11"/>
    <s v=" "/>
    <x v="1"/>
    <n v="4"/>
    <x v="2"/>
    <s v="--D"/>
    <n v="566.09249999999997"/>
    <n v="37190.452499999999"/>
    <n v="7"/>
    <n v="1656936"/>
    <x v="3"/>
    <x v="6"/>
  </r>
  <r>
    <x v="0"/>
    <m/>
    <x v="6"/>
    <x v="6"/>
    <x v="0"/>
    <x v="0"/>
    <s v=" "/>
    <x v="0"/>
    <n v="4"/>
    <x v="1"/>
    <s v="--D"/>
    <n v="957"/>
    <n v="42067"/>
    <n v="2"/>
    <n v="789570"/>
    <x v="1"/>
    <x v="0"/>
  </r>
  <r>
    <x v="0"/>
    <m/>
    <x v="6"/>
    <x v="6"/>
    <x v="1"/>
    <x v="0"/>
    <s v=" "/>
    <x v="0"/>
    <n v="4"/>
    <x v="0"/>
    <s v="--D"/>
    <n v="2280"/>
    <n v="43024"/>
    <n v="1"/>
    <n v="789570"/>
    <x v="1"/>
    <x v="0"/>
  </r>
  <r>
    <x v="0"/>
    <m/>
    <x v="6"/>
    <x v="6"/>
    <x v="0"/>
    <x v="0"/>
    <s v=" "/>
    <x v="0"/>
    <n v="4"/>
    <x v="0"/>
    <s v="--D"/>
    <n v="2280"/>
    <n v="6839.9017999999996"/>
    <n v="3"/>
    <n v="789570"/>
    <x v="0"/>
    <x v="0"/>
  </r>
  <r>
    <x v="0"/>
    <m/>
    <x v="6"/>
    <x v="6"/>
    <x v="1"/>
    <x v="1"/>
    <s v=" "/>
    <x v="0"/>
    <n v="4"/>
    <x v="2"/>
    <s v="--D"/>
    <n v="13.6968"/>
    <n v="3988.2511"/>
    <n v="3"/>
    <n v="789570"/>
    <x v="0"/>
    <x v="1"/>
  </r>
  <r>
    <x v="0"/>
    <m/>
    <x v="6"/>
    <x v="6"/>
    <x v="1"/>
    <x v="1"/>
    <s v=" "/>
    <x v="0"/>
    <n v="4"/>
    <x v="2"/>
    <s v="--D"/>
    <n v="30.3065"/>
    <n v="8824.7003999999997"/>
    <n v="4"/>
    <n v="789570"/>
    <x v="0"/>
    <x v="1"/>
  </r>
  <r>
    <x v="0"/>
    <m/>
    <x v="6"/>
    <x v="6"/>
    <x v="1"/>
    <x v="1"/>
    <s v=" "/>
    <x v="0"/>
    <n v="4"/>
    <x v="2"/>
    <s v="--D"/>
    <n v="7.3813000000000004"/>
    <n v="2149.3083999999999"/>
    <n v="2"/>
    <n v="789570"/>
    <x v="0"/>
    <x v="1"/>
  </r>
  <r>
    <x v="0"/>
    <m/>
    <x v="6"/>
    <x v="6"/>
    <x v="1"/>
    <x v="1"/>
    <s v=" "/>
    <x v="0"/>
    <n v="4"/>
    <x v="2"/>
    <s v="--D"/>
    <n v="31.3203"/>
    <n v="9119.9017999999996"/>
    <n v="5"/>
    <n v="789570"/>
    <x v="0"/>
    <x v="1"/>
  </r>
  <r>
    <x v="0"/>
    <m/>
    <x v="6"/>
    <x v="6"/>
    <x v="0"/>
    <x v="16"/>
    <s v=" "/>
    <x v="0"/>
    <n v="4"/>
    <x v="3"/>
    <s v="--D"/>
    <n v="5273"/>
    <n v="40744"/>
    <n v="1"/>
    <n v="789570"/>
    <x v="1"/>
    <x v="1"/>
  </r>
  <r>
    <x v="0"/>
    <m/>
    <x v="6"/>
    <x v="6"/>
    <x v="1"/>
    <x v="3"/>
    <s v=" "/>
    <x v="0"/>
    <n v="4"/>
    <x v="2"/>
    <s v="--D"/>
    <n v="29.592600000000001"/>
    <n v="8794.3938999999991"/>
    <n v="4"/>
    <n v="789570"/>
    <x v="0"/>
    <x v="2"/>
  </r>
  <r>
    <x v="0"/>
    <m/>
    <x v="6"/>
    <x v="6"/>
    <x v="1"/>
    <x v="3"/>
    <s v=" "/>
    <x v="0"/>
    <n v="4"/>
    <x v="2"/>
    <s v="--D"/>
    <n v="7.2074999999999996"/>
    <n v="2141.9270999999999"/>
    <n v="2"/>
    <n v="789570"/>
    <x v="0"/>
    <x v="2"/>
  </r>
  <r>
    <x v="0"/>
    <m/>
    <x v="6"/>
    <x v="6"/>
    <x v="1"/>
    <x v="3"/>
    <s v=" "/>
    <x v="0"/>
    <n v="4"/>
    <x v="2"/>
    <s v="--D"/>
    <n v="30.582599999999999"/>
    <n v="9088.5815000000002"/>
    <n v="5"/>
    <n v="789570"/>
    <x v="0"/>
    <x v="2"/>
  </r>
  <r>
    <x v="0"/>
    <m/>
    <x v="6"/>
    <x v="6"/>
    <x v="1"/>
    <x v="3"/>
    <s v=" "/>
    <x v="0"/>
    <n v="4"/>
    <x v="2"/>
    <s v="--D"/>
    <n v="13.3742"/>
    <n v="3974.5542999999998"/>
    <n v="3"/>
    <n v="789570"/>
    <x v="0"/>
    <x v="2"/>
  </r>
  <r>
    <x v="0"/>
    <m/>
    <x v="6"/>
    <x v="6"/>
    <x v="0"/>
    <x v="19"/>
    <s v=" "/>
    <x v="0"/>
    <n v="4"/>
    <x v="3"/>
    <s v="--D"/>
    <n v="9100"/>
    <n v="46917"/>
    <n v="1"/>
    <n v="789570"/>
    <x v="1"/>
    <x v="3"/>
  </r>
  <r>
    <x v="0"/>
    <m/>
    <x v="6"/>
    <x v="6"/>
    <x v="0"/>
    <x v="19"/>
    <s v=" "/>
    <x v="0"/>
    <n v="4"/>
    <x v="3"/>
    <s v="--D"/>
    <n v="900"/>
    <n v="46017"/>
    <n v="2"/>
    <n v="789570"/>
    <x v="1"/>
    <x v="3"/>
  </r>
  <r>
    <x v="0"/>
    <m/>
    <x v="6"/>
    <x v="6"/>
    <x v="0"/>
    <x v="20"/>
    <s v=" "/>
    <x v="0"/>
    <n v="4"/>
    <x v="1"/>
    <s v="--D"/>
    <n v="22558"/>
    <n v="70959"/>
    <n v="2"/>
    <n v="789570"/>
    <x v="1"/>
    <x v="3"/>
  </r>
  <r>
    <x v="0"/>
    <m/>
    <x v="6"/>
    <x v="6"/>
    <x v="0"/>
    <x v="20"/>
    <s v=" "/>
    <x v="0"/>
    <n v="4"/>
    <x v="3"/>
    <s v="--D"/>
    <n v="14942"/>
    <n v="56017"/>
    <n v="3"/>
    <n v="789570"/>
    <x v="1"/>
    <x v="3"/>
  </r>
  <r>
    <x v="0"/>
    <m/>
    <x v="6"/>
    <x v="6"/>
    <x v="1"/>
    <x v="20"/>
    <s v=" "/>
    <x v="0"/>
    <n v="4"/>
    <x v="0"/>
    <s v="--D"/>
    <n v="37500"/>
    <n v="93517"/>
    <n v="1"/>
    <n v="789570"/>
    <x v="1"/>
    <x v="3"/>
  </r>
  <r>
    <x v="0"/>
    <m/>
    <x v="6"/>
    <x v="6"/>
    <x v="0"/>
    <x v="20"/>
    <s v=" "/>
    <x v="0"/>
    <n v="4"/>
    <x v="0"/>
    <s v="--D"/>
    <n v="37500"/>
    <n v="0"/>
    <n v="4"/>
    <n v="789570"/>
    <x v="2"/>
    <x v="3"/>
  </r>
  <r>
    <x v="0"/>
    <m/>
    <x v="6"/>
    <x v="6"/>
    <x v="1"/>
    <x v="7"/>
    <s v=" "/>
    <x v="1"/>
    <n v="4"/>
    <x v="0"/>
    <s v="--D"/>
    <n v="15082"/>
    <n v="27582"/>
    <n v="1"/>
    <n v="1656936"/>
    <x v="4"/>
    <x v="5"/>
  </r>
  <r>
    <x v="0"/>
    <m/>
    <x v="6"/>
    <x v="6"/>
    <x v="0"/>
    <x v="7"/>
    <s v=" "/>
    <x v="1"/>
    <n v="4"/>
    <x v="0"/>
    <s v="--D"/>
    <n v="15082"/>
    <n v="0"/>
    <n v="2"/>
    <n v="1656936"/>
    <x v="3"/>
    <x v="5"/>
  </r>
  <r>
    <x v="0"/>
    <m/>
    <x v="6"/>
    <x v="6"/>
    <x v="1"/>
    <x v="8"/>
    <s v=" "/>
    <x v="1"/>
    <n v="4"/>
    <x v="2"/>
    <s v="--D"/>
    <n v="205.95500000000001"/>
    <n v="15082.552600000001"/>
    <n v="2"/>
    <n v="1656936"/>
    <x v="3"/>
    <x v="5"/>
  </r>
  <r>
    <x v="0"/>
    <m/>
    <x v="6"/>
    <x v="6"/>
    <x v="1"/>
    <x v="5"/>
    <s v=" "/>
    <x v="0"/>
    <n v="4"/>
    <x v="2"/>
    <s v="--D"/>
    <n v="16.180099999999999"/>
    <n v="3961.1801"/>
    <n v="3"/>
    <n v="789570"/>
    <x v="0"/>
    <x v="4"/>
  </r>
  <r>
    <x v="0"/>
    <m/>
    <x v="6"/>
    <x v="6"/>
    <x v="1"/>
    <x v="5"/>
    <s v=" "/>
    <x v="0"/>
    <n v="4"/>
    <x v="2"/>
    <s v="--D"/>
    <n v="35.801299999999998"/>
    <n v="8764.8012999999992"/>
    <n v="4"/>
    <n v="789570"/>
    <x v="0"/>
    <x v="4"/>
  </r>
  <r>
    <x v="0"/>
    <m/>
    <x v="6"/>
    <x v="6"/>
    <x v="1"/>
    <x v="5"/>
    <s v=" "/>
    <x v="0"/>
    <n v="4"/>
    <x v="2"/>
    <s v="--D"/>
    <n v="8.7195999999999998"/>
    <n v="2134.7195999999999"/>
    <n v="2"/>
    <n v="789570"/>
    <x v="0"/>
    <x v="4"/>
  </r>
  <r>
    <x v="0"/>
    <m/>
    <x v="6"/>
    <x v="6"/>
    <x v="1"/>
    <x v="5"/>
    <s v=" "/>
    <x v="0"/>
    <n v="4"/>
    <x v="2"/>
    <s v="--D"/>
    <n v="36.998899999999999"/>
    <n v="9057.9989000000005"/>
    <n v="5"/>
    <n v="789570"/>
    <x v="0"/>
    <x v="4"/>
  </r>
  <r>
    <x v="0"/>
    <m/>
    <x v="6"/>
    <x v="6"/>
    <x v="0"/>
    <x v="9"/>
    <s v=" "/>
    <x v="0"/>
    <n v="4"/>
    <x v="0"/>
    <s v="--D"/>
    <n v="8282"/>
    <n v="0"/>
    <n v="3"/>
    <n v="789570"/>
    <x v="5"/>
    <x v="4"/>
  </r>
  <r>
    <x v="0"/>
    <m/>
    <x v="6"/>
    <x v="6"/>
    <x v="1"/>
    <x v="9"/>
    <s v=" "/>
    <x v="0"/>
    <n v="4"/>
    <x v="0"/>
    <s v="--D"/>
    <n v="7402"/>
    <n v="58042"/>
    <n v="1"/>
    <n v="789570"/>
    <x v="1"/>
    <x v="4"/>
  </r>
  <r>
    <x v="0"/>
    <m/>
    <x v="6"/>
    <x v="6"/>
    <x v="0"/>
    <x v="9"/>
    <s v=" "/>
    <x v="0"/>
    <n v="4"/>
    <x v="1"/>
    <s v="--D"/>
    <n v="2025"/>
    <n v="56017"/>
    <n v="2"/>
    <n v="789570"/>
    <x v="1"/>
    <x v="4"/>
  </r>
  <r>
    <x v="0"/>
    <m/>
    <x v="6"/>
    <x v="6"/>
    <x v="1"/>
    <x v="11"/>
    <s v=" "/>
    <x v="1"/>
    <n v="4"/>
    <x v="2"/>
    <s v="--D"/>
    <n v="226.4434"/>
    <n v="14876.597599999999"/>
    <n v="2"/>
    <n v="1656936"/>
    <x v="3"/>
    <x v="6"/>
  </r>
  <r>
    <x v="0"/>
    <m/>
    <x v="7"/>
    <x v="7"/>
    <x v="0"/>
    <x v="0"/>
    <s v=" "/>
    <x v="0"/>
    <n v="4"/>
    <x v="1"/>
    <s v="--D"/>
    <n v="2025"/>
    <n v="163358"/>
    <n v="2"/>
    <n v="789570"/>
    <x v="1"/>
    <x v="0"/>
  </r>
  <r>
    <x v="0"/>
    <m/>
    <x v="7"/>
    <x v="7"/>
    <x v="1"/>
    <x v="0"/>
    <s v=" "/>
    <x v="0"/>
    <n v="4"/>
    <x v="0"/>
    <s v="--D"/>
    <n v="4825"/>
    <n v="165383"/>
    <n v="1"/>
    <n v="789570"/>
    <x v="1"/>
    <x v="0"/>
  </r>
  <r>
    <x v="0"/>
    <m/>
    <x v="7"/>
    <x v="7"/>
    <x v="0"/>
    <x v="0"/>
    <s v=" "/>
    <x v="0"/>
    <n v="4"/>
    <x v="0"/>
    <s v="--D"/>
    <n v="4825"/>
    <n v="14475.3043"/>
    <n v="4"/>
    <n v="789570"/>
    <x v="0"/>
    <x v="0"/>
  </r>
  <r>
    <x v="0"/>
    <m/>
    <x v="7"/>
    <x v="7"/>
    <x v="1"/>
    <x v="1"/>
    <s v=" "/>
    <x v="0"/>
    <n v="4"/>
    <x v="2"/>
    <s v="--D"/>
    <n v="64.140500000000003"/>
    <n v="18676.539799999999"/>
    <n v="5"/>
    <n v="789570"/>
    <x v="0"/>
    <x v="1"/>
  </r>
  <r>
    <x v="0"/>
    <m/>
    <x v="7"/>
    <x v="7"/>
    <x v="1"/>
    <x v="1"/>
    <s v=" "/>
    <x v="0"/>
    <n v="4"/>
    <x v="2"/>
    <s v="--D"/>
    <n v="11.5997"/>
    <n v="3377.6289999999999"/>
    <n v="3"/>
    <n v="789570"/>
    <x v="0"/>
    <x v="1"/>
  </r>
  <r>
    <x v="0"/>
    <m/>
    <x v="7"/>
    <x v="7"/>
    <x v="1"/>
    <x v="1"/>
    <s v=" "/>
    <x v="0"/>
    <n v="4"/>
    <x v="2"/>
    <s v="--D"/>
    <n v="66.282700000000006"/>
    <n v="19300.3043"/>
    <n v="6"/>
    <n v="789570"/>
    <x v="0"/>
    <x v="1"/>
  </r>
  <r>
    <x v="0"/>
    <m/>
    <x v="7"/>
    <x v="7"/>
    <x v="1"/>
    <x v="1"/>
    <s v=" "/>
    <x v="0"/>
    <n v="4"/>
    <x v="2"/>
    <s v="--D"/>
    <n v="24.46"/>
    <n v="7122.2380999999996"/>
    <n v="4"/>
    <n v="789570"/>
    <x v="0"/>
    <x v="1"/>
  </r>
  <r>
    <x v="0"/>
    <m/>
    <x v="7"/>
    <x v="7"/>
    <x v="0"/>
    <x v="2"/>
    <s v=" "/>
    <x v="0"/>
    <n v="4"/>
    <x v="1"/>
    <s v="--D"/>
    <n v="21054"/>
    <n v="177004"/>
    <n v="2"/>
    <n v="789570"/>
    <x v="1"/>
    <x v="1"/>
  </r>
  <r>
    <x v="0"/>
    <m/>
    <x v="7"/>
    <x v="7"/>
    <x v="0"/>
    <x v="2"/>
    <s v=" "/>
    <x v="0"/>
    <n v="4"/>
    <x v="0"/>
    <s v="--D"/>
    <n v="37500"/>
    <n v="0"/>
    <n v="5"/>
    <n v="789570"/>
    <x v="2"/>
    <x v="1"/>
  </r>
  <r>
    <x v="0"/>
    <m/>
    <x v="7"/>
    <x v="7"/>
    <x v="0"/>
    <x v="2"/>
    <s v=" "/>
    <x v="0"/>
    <n v="4"/>
    <x v="3"/>
    <s v="--D"/>
    <n v="16446"/>
    <n v="160558"/>
    <n v="3"/>
    <n v="789570"/>
    <x v="1"/>
    <x v="1"/>
  </r>
  <r>
    <x v="0"/>
    <m/>
    <x v="7"/>
    <x v="7"/>
    <x v="1"/>
    <x v="2"/>
    <s v=" "/>
    <x v="0"/>
    <n v="4"/>
    <x v="0"/>
    <s v="--D"/>
    <n v="37500"/>
    <n v="198058"/>
    <n v="1"/>
    <n v="789570"/>
    <x v="1"/>
    <x v="1"/>
  </r>
  <r>
    <x v="0"/>
    <m/>
    <x v="7"/>
    <x v="7"/>
    <x v="1"/>
    <x v="3"/>
    <s v=" "/>
    <x v="0"/>
    <n v="4"/>
    <x v="2"/>
    <s v="--D"/>
    <n v="11.326499999999999"/>
    <n v="3366.0293000000001"/>
    <n v="3"/>
    <n v="789570"/>
    <x v="0"/>
    <x v="2"/>
  </r>
  <r>
    <x v="0"/>
    <m/>
    <x v="7"/>
    <x v="7"/>
    <x v="1"/>
    <x v="3"/>
    <s v=" "/>
    <x v="0"/>
    <n v="4"/>
    <x v="2"/>
    <s v="--D"/>
    <n v="64.721400000000003"/>
    <n v="19234.0216"/>
    <n v="6"/>
    <n v="789570"/>
    <x v="0"/>
    <x v="2"/>
  </r>
  <r>
    <x v="0"/>
    <m/>
    <x v="7"/>
    <x v="7"/>
    <x v="1"/>
    <x v="3"/>
    <s v=" "/>
    <x v="0"/>
    <n v="4"/>
    <x v="2"/>
    <s v="--D"/>
    <n v="23.883600000000001"/>
    <n v="7097.7781000000004"/>
    <n v="4"/>
    <n v="789570"/>
    <x v="0"/>
    <x v="2"/>
  </r>
  <r>
    <x v="0"/>
    <m/>
    <x v="7"/>
    <x v="7"/>
    <x v="1"/>
    <x v="3"/>
    <s v=" "/>
    <x v="0"/>
    <n v="4"/>
    <x v="2"/>
    <s v="--D"/>
    <n v="62.6297"/>
    <n v="18612.399300000001"/>
    <n v="5"/>
    <n v="789570"/>
    <x v="0"/>
    <x v="2"/>
  </r>
  <r>
    <x v="0"/>
    <m/>
    <x v="7"/>
    <x v="7"/>
    <x v="0"/>
    <x v="21"/>
    <s v=" "/>
    <x v="0"/>
    <n v="4"/>
    <x v="0"/>
    <s v="--D"/>
    <n v="50000"/>
    <n v="37500"/>
    <n v="5"/>
    <n v="789570"/>
    <x v="2"/>
    <x v="3"/>
  </r>
  <r>
    <x v="0"/>
    <m/>
    <x v="7"/>
    <x v="7"/>
    <x v="0"/>
    <x v="21"/>
    <s v=" "/>
    <x v="0"/>
    <n v="4"/>
    <x v="3"/>
    <s v="--D"/>
    <n v="21441"/>
    <n v="160558"/>
    <n v="3"/>
    <n v="789570"/>
    <x v="1"/>
    <x v="3"/>
  </r>
  <r>
    <x v="0"/>
    <m/>
    <x v="7"/>
    <x v="7"/>
    <x v="1"/>
    <x v="21"/>
    <s v=" "/>
    <x v="0"/>
    <n v="4"/>
    <x v="0"/>
    <s v="--D"/>
    <n v="50000"/>
    <n v="210558"/>
    <n v="1"/>
    <n v="789570"/>
    <x v="1"/>
    <x v="3"/>
  </r>
  <r>
    <x v="0"/>
    <m/>
    <x v="7"/>
    <x v="7"/>
    <x v="0"/>
    <x v="21"/>
    <s v=" "/>
    <x v="0"/>
    <n v="4"/>
    <x v="1"/>
    <s v="--D"/>
    <n v="28559"/>
    <n v="181999"/>
    <n v="2"/>
    <n v="789570"/>
    <x v="1"/>
    <x v="3"/>
  </r>
  <r>
    <x v="0"/>
    <m/>
    <x v="7"/>
    <x v="7"/>
    <x v="0"/>
    <x v="20"/>
    <s v=" "/>
    <x v="0"/>
    <n v="4"/>
    <x v="1"/>
    <s v="--D"/>
    <n v="15805"/>
    <n v="169753"/>
    <n v="5"/>
    <n v="789570"/>
    <x v="1"/>
    <x v="3"/>
  </r>
  <r>
    <x v="0"/>
    <m/>
    <x v="7"/>
    <x v="7"/>
    <x v="0"/>
    <x v="20"/>
    <s v=" "/>
    <x v="0"/>
    <n v="4"/>
    <x v="0"/>
    <s v="--D"/>
    <n v="25000"/>
    <n v="0"/>
    <n v="8"/>
    <n v="789570"/>
    <x v="6"/>
    <x v="3"/>
  </r>
  <r>
    <x v="0"/>
    <m/>
    <x v="7"/>
    <x v="7"/>
    <x v="0"/>
    <x v="20"/>
    <s v=" "/>
    <x v="0"/>
    <n v="4"/>
    <x v="3"/>
    <s v="--D"/>
    <n v="10660"/>
    <n v="160558"/>
    <n v="3"/>
    <n v="789570"/>
    <x v="1"/>
    <x v="3"/>
  </r>
  <r>
    <x v="0"/>
    <m/>
    <x v="7"/>
    <x v="7"/>
    <x v="0"/>
    <x v="20"/>
    <s v=" "/>
    <x v="0"/>
    <n v="4"/>
    <x v="3"/>
    <s v="--D"/>
    <n v="9195"/>
    <n v="160558"/>
    <n v="6"/>
    <n v="789570"/>
    <x v="1"/>
    <x v="3"/>
  </r>
  <r>
    <x v="0"/>
    <m/>
    <x v="7"/>
    <x v="7"/>
    <x v="1"/>
    <x v="20"/>
    <s v=" "/>
    <x v="0"/>
    <n v="4"/>
    <x v="0"/>
    <s v="--D"/>
    <n v="25000"/>
    <n v="185558"/>
    <n v="1"/>
    <n v="789570"/>
    <x v="1"/>
    <x v="3"/>
  </r>
  <r>
    <x v="0"/>
    <m/>
    <x v="7"/>
    <x v="7"/>
    <x v="1"/>
    <x v="20"/>
    <s v=" "/>
    <x v="0"/>
    <n v="4"/>
    <x v="0"/>
    <s v="--D"/>
    <n v="25000"/>
    <n v="185558"/>
    <n v="4"/>
    <n v="789570"/>
    <x v="1"/>
    <x v="3"/>
  </r>
  <r>
    <x v="0"/>
    <m/>
    <x v="7"/>
    <x v="7"/>
    <x v="0"/>
    <x v="20"/>
    <s v=" "/>
    <x v="0"/>
    <n v="4"/>
    <x v="0"/>
    <s v="--D"/>
    <n v="25000"/>
    <n v="87500"/>
    <n v="7"/>
    <n v="789570"/>
    <x v="2"/>
    <x v="3"/>
  </r>
  <r>
    <x v="0"/>
    <m/>
    <x v="7"/>
    <x v="7"/>
    <x v="0"/>
    <x v="20"/>
    <s v=" "/>
    <x v="0"/>
    <n v="4"/>
    <x v="1"/>
    <s v="--D"/>
    <n v="14340"/>
    <n v="171218"/>
    <n v="2"/>
    <n v="789570"/>
    <x v="1"/>
    <x v="3"/>
  </r>
  <r>
    <x v="0"/>
    <m/>
    <x v="7"/>
    <x v="7"/>
    <x v="1"/>
    <x v="5"/>
    <s v=" "/>
    <x v="0"/>
    <n v="4"/>
    <x v="2"/>
    <s v="--D"/>
    <n v="13.7028"/>
    <n v="3354.7028"/>
    <n v="3"/>
    <n v="789570"/>
    <x v="0"/>
    <x v="4"/>
  </r>
  <r>
    <x v="0"/>
    <m/>
    <x v="7"/>
    <x v="7"/>
    <x v="1"/>
    <x v="5"/>
    <s v=" "/>
    <x v="0"/>
    <n v="4"/>
    <x v="2"/>
    <s v="--D"/>
    <n v="78.300200000000004"/>
    <n v="19169.300200000001"/>
    <n v="6"/>
    <n v="789570"/>
    <x v="0"/>
    <x v="4"/>
  </r>
  <r>
    <x v="0"/>
    <m/>
    <x v="7"/>
    <x v="7"/>
    <x v="1"/>
    <x v="5"/>
    <s v=" "/>
    <x v="0"/>
    <n v="4"/>
    <x v="2"/>
    <s v="--D"/>
    <n v="28.894500000000001"/>
    <n v="7073.8945000000003"/>
    <n v="4"/>
    <n v="789570"/>
    <x v="0"/>
    <x v="4"/>
  </r>
  <r>
    <x v="0"/>
    <m/>
    <x v="7"/>
    <x v="7"/>
    <x v="1"/>
    <x v="5"/>
    <s v=" "/>
    <x v="0"/>
    <n v="4"/>
    <x v="2"/>
    <s v="--D"/>
    <n v="75.769599999999997"/>
    <n v="18549.7696"/>
    <n v="5"/>
    <n v="789570"/>
    <x v="0"/>
    <x v="4"/>
  </r>
  <r>
    <x v="0"/>
    <m/>
    <x v="7"/>
    <x v="7"/>
    <x v="0"/>
    <x v="9"/>
    <s v=" "/>
    <x v="0"/>
    <n v="4"/>
    <x v="1"/>
    <s v="--D"/>
    <n v="8149"/>
    <n v="160558"/>
    <n v="2"/>
    <n v="789570"/>
    <x v="1"/>
    <x v="4"/>
  </r>
  <r>
    <x v="0"/>
    <m/>
    <x v="7"/>
    <x v="7"/>
    <x v="1"/>
    <x v="9"/>
    <s v=" "/>
    <x v="0"/>
    <n v="4"/>
    <x v="0"/>
    <s v="--D"/>
    <n v="29795"/>
    <n v="168707"/>
    <n v="1"/>
    <n v="789570"/>
    <x v="1"/>
    <x v="4"/>
  </r>
  <r>
    <x v="0"/>
    <m/>
    <x v="7"/>
    <x v="7"/>
    <x v="0"/>
    <x v="9"/>
    <s v=" "/>
    <x v="0"/>
    <n v="4"/>
    <x v="0"/>
    <s v="--D"/>
    <n v="33337"/>
    <n v="0"/>
    <n v="4"/>
    <n v="789570"/>
    <x v="5"/>
    <x v="4"/>
  </r>
  <r>
    <x v="0"/>
    <m/>
    <x v="8"/>
    <x v="8"/>
    <x v="1"/>
    <x v="1"/>
    <s v=" "/>
    <x v="0"/>
    <n v="4"/>
    <x v="2"/>
    <s v="--D"/>
    <n v="16.078499999999998"/>
    <n v="4681.7782999999999"/>
    <n v="3"/>
    <n v="789570"/>
    <x v="0"/>
    <x v="1"/>
  </r>
  <r>
    <x v="0"/>
    <m/>
    <x v="8"/>
    <x v="8"/>
    <x v="1"/>
    <x v="1"/>
    <s v=" "/>
    <x v="0"/>
    <n v="4"/>
    <x v="2"/>
    <s v="--D"/>
    <n v="100.9846"/>
    <n v="29404.798200000001"/>
    <n v="2"/>
    <n v="789570"/>
    <x v="7"/>
    <x v="1"/>
  </r>
  <r>
    <x v="0"/>
    <m/>
    <x v="8"/>
    <x v="8"/>
    <x v="1"/>
    <x v="2"/>
    <s v=" "/>
    <x v="2"/>
    <n v="4"/>
    <x v="5"/>
    <s v="--D"/>
    <n v="95.367999999999995"/>
    <n v="24982.602800000001"/>
    <n v="1"/>
    <n v="75362"/>
    <x v="8"/>
    <x v="1"/>
  </r>
  <r>
    <x v="0"/>
    <m/>
    <x v="8"/>
    <x v="8"/>
    <x v="1"/>
    <x v="3"/>
    <s v=" "/>
    <x v="0"/>
    <n v="4"/>
    <x v="2"/>
    <s v="--D"/>
    <n v="98.519800000000004"/>
    <n v="29303.813600000001"/>
    <n v="2"/>
    <n v="789570"/>
    <x v="7"/>
    <x v="2"/>
  </r>
  <r>
    <x v="0"/>
    <m/>
    <x v="8"/>
    <x v="8"/>
    <x v="1"/>
    <x v="3"/>
    <s v=" "/>
    <x v="0"/>
    <n v="4"/>
    <x v="2"/>
    <s v="--D"/>
    <n v="15.6998"/>
    <n v="4665.6998000000003"/>
    <n v="3"/>
    <n v="789570"/>
    <x v="0"/>
    <x v="2"/>
  </r>
  <r>
    <x v="0"/>
    <m/>
    <x v="8"/>
    <x v="8"/>
    <x v="1"/>
    <x v="22"/>
    <s v=" "/>
    <x v="2"/>
    <n v="4"/>
    <x v="5"/>
    <s v="--D"/>
    <n v="96.656999999999996"/>
    <n v="24887.234799999998"/>
    <n v="1"/>
    <n v="75362"/>
    <x v="8"/>
    <x v="2"/>
  </r>
  <r>
    <x v="0"/>
    <m/>
    <x v="8"/>
    <x v="8"/>
    <x v="1"/>
    <x v="23"/>
    <s v=" "/>
    <x v="0"/>
    <n v="4"/>
    <x v="2"/>
    <s v="--D"/>
    <n v="4650"/>
    <n v="4650"/>
    <n v="2"/>
    <n v="789570"/>
    <x v="0"/>
    <x v="2"/>
  </r>
  <r>
    <x v="0"/>
    <m/>
    <x v="8"/>
    <x v="8"/>
    <x v="1"/>
    <x v="24"/>
    <s v=" "/>
    <x v="0"/>
    <n v="4"/>
    <x v="0"/>
    <s v="--D"/>
    <n v="6249.5272000000004"/>
    <n v="29205.293799999999"/>
    <n v="4"/>
    <n v="789570"/>
    <x v="7"/>
    <x v="3"/>
  </r>
  <r>
    <x v="0"/>
    <m/>
    <x v="8"/>
    <x v="8"/>
    <x v="0"/>
    <x v="24"/>
    <s v=" "/>
    <x v="0"/>
    <n v="4"/>
    <x v="0"/>
    <s v="--D"/>
    <n v="6249.5272000000004"/>
    <n v="0"/>
    <n v="3"/>
    <n v="789570"/>
    <x v="0"/>
    <x v="3"/>
  </r>
  <r>
    <x v="0"/>
    <m/>
    <x v="8"/>
    <x v="8"/>
    <x v="1"/>
    <x v="5"/>
    <s v=" "/>
    <x v="0"/>
    <n v="4"/>
    <x v="2"/>
    <s v="--D"/>
    <n v="93.766599999999997"/>
    <n v="22955.766599999999"/>
    <n v="2"/>
    <n v="789570"/>
    <x v="7"/>
    <x v="4"/>
  </r>
  <r>
    <x v="0"/>
    <m/>
    <x v="8"/>
    <x v="8"/>
    <x v="1"/>
    <x v="5"/>
    <s v=" "/>
    <x v="0"/>
    <n v="4"/>
    <x v="2"/>
    <s v="--D"/>
    <n v="25.527200000000001"/>
    <n v="6249.5272000000004"/>
    <n v="3"/>
    <n v="789570"/>
    <x v="0"/>
    <x v="4"/>
  </r>
  <r>
    <x v="0"/>
    <m/>
    <x v="8"/>
    <x v="8"/>
    <x v="1"/>
    <x v="25"/>
    <s v=" "/>
    <x v="2"/>
    <n v="4"/>
    <x v="5"/>
    <s v="--D"/>
    <n v="87.741299999999995"/>
    <n v="24790.577799999999"/>
    <n v="1"/>
    <n v="75362"/>
    <x v="8"/>
    <x v="4"/>
  </r>
  <r>
    <x v="0"/>
    <m/>
    <x v="8"/>
    <x v="8"/>
    <x v="1"/>
    <x v="26"/>
    <s v=" "/>
    <x v="2"/>
    <n v="4"/>
    <x v="5"/>
    <s v="--D"/>
    <n v="204.98050000000001"/>
    <n v="24702.836500000001"/>
    <n v="1"/>
    <n v="75362"/>
    <x v="8"/>
    <x v="6"/>
  </r>
  <r>
    <x v="0"/>
    <m/>
    <x v="8"/>
    <x v="8"/>
    <x v="1"/>
    <x v="27"/>
    <s v=" "/>
    <x v="2"/>
    <n v="4"/>
    <x v="2"/>
    <s v="--D"/>
    <n v="1991"/>
    <n v="24497.856"/>
    <n v="1"/>
    <n v="75362"/>
    <x v="8"/>
    <x v="6"/>
  </r>
  <r>
    <x v="0"/>
    <m/>
    <x v="9"/>
    <x v="8"/>
    <x v="1"/>
    <x v="28"/>
    <s v=" "/>
    <x v="3"/>
    <n v="4"/>
    <x v="2"/>
    <s v="--D"/>
    <n v="900"/>
    <n v="900"/>
    <n v="1"/>
    <n v="812011"/>
    <x v="9"/>
    <x v="1"/>
  </r>
  <r>
    <x v="0"/>
    <m/>
    <x v="9"/>
    <x v="8"/>
    <x v="1"/>
    <x v="29"/>
    <s v=" "/>
    <x v="3"/>
    <n v="4"/>
    <x v="0"/>
    <s v="--D"/>
    <n v="1234"/>
    <n v="7710"/>
    <n v="1"/>
    <n v="812011"/>
    <x v="10"/>
    <x v="1"/>
  </r>
  <r>
    <x v="0"/>
    <m/>
    <x v="9"/>
    <x v="8"/>
    <x v="0"/>
    <x v="29"/>
    <s v=" "/>
    <x v="3"/>
    <n v="4"/>
    <x v="0"/>
    <s v="--D"/>
    <n v="1234"/>
    <n v="0"/>
    <n v="2"/>
    <n v="812011"/>
    <x v="9"/>
    <x v="1"/>
  </r>
  <r>
    <x v="0"/>
    <m/>
    <x v="9"/>
    <x v="8"/>
    <x v="1"/>
    <x v="1"/>
    <s v=" "/>
    <x v="0"/>
    <n v="4"/>
    <x v="2"/>
    <s v="--D"/>
    <n v="16.078499999999998"/>
    <n v="4681.7782999999999"/>
    <n v="4"/>
    <n v="789570"/>
    <x v="0"/>
    <x v="1"/>
  </r>
  <r>
    <x v="0"/>
    <m/>
    <x v="9"/>
    <x v="8"/>
    <x v="1"/>
    <x v="3"/>
    <s v=" "/>
    <x v="0"/>
    <n v="4"/>
    <x v="2"/>
    <s v="--D"/>
    <n v="15.6998"/>
    <n v="4665.6998000000003"/>
    <n v="4"/>
    <n v="789570"/>
    <x v="0"/>
    <x v="2"/>
  </r>
  <r>
    <x v="0"/>
    <m/>
    <x v="9"/>
    <x v="8"/>
    <x v="1"/>
    <x v="23"/>
    <s v=" "/>
    <x v="0"/>
    <n v="4"/>
    <x v="2"/>
    <s v="--D"/>
    <n v="4650"/>
    <n v="4650"/>
    <n v="4"/>
    <n v="789570"/>
    <x v="0"/>
    <x v="2"/>
  </r>
  <r>
    <x v="0"/>
    <m/>
    <x v="9"/>
    <x v="8"/>
    <x v="0"/>
    <x v="24"/>
    <s v=" "/>
    <x v="0"/>
    <n v="4"/>
    <x v="0"/>
    <s v="--D"/>
    <n v="6249"/>
    <n v="0"/>
    <n v="5"/>
    <n v="789570"/>
    <x v="0"/>
    <x v="3"/>
  </r>
  <r>
    <x v="0"/>
    <m/>
    <x v="9"/>
    <x v="8"/>
    <x v="1"/>
    <x v="24"/>
    <s v=" "/>
    <x v="0"/>
    <n v="4"/>
    <x v="0"/>
    <s v="--D"/>
    <n v="6249"/>
    <n v="16750"/>
    <n v="1"/>
    <n v="789570"/>
    <x v="1"/>
    <x v="3"/>
  </r>
  <r>
    <x v="0"/>
    <m/>
    <x v="9"/>
    <x v="8"/>
    <x v="1"/>
    <x v="5"/>
    <s v=" "/>
    <x v="0"/>
    <n v="4"/>
    <x v="2"/>
    <s v="--D"/>
    <n v="25.527200000000001"/>
    <n v="6249.5272000000004"/>
    <n v="4"/>
    <n v="789570"/>
    <x v="0"/>
    <x v="4"/>
  </r>
  <r>
    <x v="0"/>
    <m/>
    <x v="9"/>
    <x v="8"/>
    <x v="0"/>
    <x v="30"/>
    <s v=" "/>
    <x v="3"/>
    <n v="4"/>
    <x v="3"/>
    <s v="--D"/>
    <n v="9346"/>
    <n v="7076"/>
    <n v="1"/>
    <n v="812011"/>
    <x v="10"/>
    <x v="4"/>
  </r>
  <r>
    <x v="0"/>
    <m/>
    <x v="9"/>
    <x v="8"/>
    <x v="0"/>
    <x v="30"/>
    <s v=" "/>
    <x v="0"/>
    <n v="4"/>
    <x v="1"/>
    <s v="--D"/>
    <n v="9570"/>
    <n v="49275"/>
    <n v="2"/>
    <n v="789570"/>
    <x v="1"/>
    <x v="4"/>
  </r>
  <r>
    <x v="0"/>
    <m/>
    <x v="9"/>
    <x v="8"/>
    <x v="0"/>
    <x v="30"/>
    <s v=" "/>
    <x v="0"/>
    <n v="4"/>
    <x v="3"/>
    <s v="--D"/>
    <n v="48975"/>
    <n v="10501"/>
    <n v="5"/>
    <n v="789570"/>
    <x v="1"/>
    <x v="4"/>
  </r>
  <r>
    <x v="0"/>
    <m/>
    <x v="9"/>
    <x v="8"/>
    <x v="0"/>
    <x v="30"/>
    <s v=" "/>
    <x v="3"/>
    <n v="4"/>
    <x v="3"/>
    <s v="--D"/>
    <n v="600"/>
    <n v="6476"/>
    <n v="2"/>
    <n v="812011"/>
    <x v="10"/>
    <x v="4"/>
  </r>
  <r>
    <x v="0"/>
    <m/>
    <x v="9"/>
    <x v="8"/>
    <x v="0"/>
    <x v="30"/>
    <s v=" "/>
    <x v="0"/>
    <n v="4"/>
    <x v="0"/>
    <s v="--D"/>
    <n v="20000"/>
    <n v="0"/>
    <n v="8"/>
    <n v="789570"/>
    <x v="6"/>
    <x v="4"/>
  </r>
  <r>
    <x v="0"/>
    <m/>
    <x v="9"/>
    <x v="8"/>
    <x v="1"/>
    <x v="30"/>
    <s v=" "/>
    <x v="0"/>
    <n v="4"/>
    <x v="0"/>
    <s v="--D"/>
    <n v="20000"/>
    <n v="69275"/>
    <n v="3"/>
    <n v="789570"/>
    <x v="1"/>
    <x v="4"/>
  </r>
  <r>
    <x v="0"/>
    <m/>
    <x v="9"/>
    <x v="8"/>
    <x v="1"/>
    <x v="30"/>
    <s v=" "/>
    <x v="0"/>
    <n v="4"/>
    <x v="0"/>
    <s v="--D"/>
    <n v="20000"/>
    <n v="58845"/>
    <n v="1"/>
    <n v="789570"/>
    <x v="1"/>
    <x v="4"/>
  </r>
  <r>
    <x v="0"/>
    <m/>
    <x v="9"/>
    <x v="8"/>
    <x v="0"/>
    <x v="30"/>
    <s v=" "/>
    <x v="0"/>
    <n v="4"/>
    <x v="0"/>
    <s v="--D"/>
    <n v="20000"/>
    <n v="0"/>
    <n v="9"/>
    <n v="789570"/>
    <x v="6"/>
    <x v="4"/>
  </r>
  <r>
    <x v="0"/>
    <m/>
    <x v="9"/>
    <x v="8"/>
    <x v="0"/>
    <x v="30"/>
    <s v=" "/>
    <x v="0"/>
    <n v="4"/>
    <x v="1"/>
    <s v="--D"/>
    <n v="9799"/>
    <n v="59476"/>
    <n v="4"/>
    <n v="789570"/>
    <x v="1"/>
    <x v="4"/>
  </r>
  <r>
    <x v="0"/>
    <m/>
    <x v="9"/>
    <x v="8"/>
    <x v="1"/>
    <x v="31"/>
    <s v=" "/>
    <x v="4"/>
    <n v="4"/>
    <x v="2"/>
    <s v="--D"/>
    <n v="2957"/>
    <n v="2957"/>
    <n v="1"/>
    <n v="36104"/>
    <x v="0"/>
    <x v="6"/>
  </r>
  <r>
    <x v="0"/>
    <m/>
    <x v="9"/>
    <x v="8"/>
    <x v="1"/>
    <x v="11"/>
    <s v=" "/>
    <x v="4"/>
    <n v="4"/>
    <x v="2"/>
    <s v="--D"/>
    <n v="2382"/>
    <n v="2382"/>
    <n v="1"/>
    <n v="36104"/>
    <x v="11"/>
    <x v="6"/>
  </r>
  <r>
    <x v="0"/>
    <m/>
    <x v="9"/>
    <x v="8"/>
    <x v="1"/>
    <x v="1"/>
    <s v=" "/>
    <x v="0"/>
    <n v="4"/>
    <x v="2"/>
    <s v="--D"/>
    <n v="16.078499999999998"/>
    <n v="4681.7782999999999"/>
    <n v="2"/>
    <n v="789570"/>
    <x v="0"/>
    <x v="1"/>
  </r>
  <r>
    <x v="0"/>
    <m/>
    <x v="9"/>
    <x v="8"/>
    <x v="1"/>
    <x v="32"/>
    <s v=" "/>
    <x v="5"/>
    <n v="4"/>
    <x v="2"/>
    <s v="--D"/>
    <n v="3701.6669999999999"/>
    <n v="749473.69889999996"/>
    <n v="1"/>
    <n v="1025996"/>
    <x v="12"/>
    <x v="9"/>
  </r>
  <r>
    <x v="0"/>
    <m/>
    <x v="9"/>
    <x v="8"/>
    <x v="1"/>
    <x v="32"/>
    <s v=" "/>
    <x v="5"/>
    <n v="4"/>
    <x v="2"/>
    <s v="--D"/>
    <n v="343.72050000000002"/>
    <n v="232704.3002"/>
    <n v="2"/>
    <n v="1025996"/>
    <x v="0"/>
    <x v="9"/>
  </r>
  <r>
    <x v="0"/>
    <m/>
    <x v="9"/>
    <x v="8"/>
    <x v="1"/>
    <x v="32"/>
    <s v=" "/>
    <x v="5"/>
    <n v="4"/>
    <x v="2"/>
    <s v="--D"/>
    <n v="335.68020000000001"/>
    <n v="233039.9804"/>
    <n v="3"/>
    <n v="1025996"/>
    <x v="0"/>
    <x v="9"/>
  </r>
  <r>
    <x v="0"/>
    <m/>
    <x v="9"/>
    <x v="8"/>
    <x v="1"/>
    <x v="3"/>
    <s v=" "/>
    <x v="0"/>
    <n v="4"/>
    <x v="2"/>
    <s v="--D"/>
    <n v="15.6998"/>
    <n v="4665.6998000000003"/>
    <n v="2"/>
    <n v="789570"/>
    <x v="0"/>
    <x v="2"/>
  </r>
  <r>
    <x v="0"/>
    <m/>
    <x v="9"/>
    <x v="8"/>
    <x v="1"/>
    <x v="23"/>
    <s v=" "/>
    <x v="0"/>
    <n v="4"/>
    <x v="2"/>
    <s v="--D"/>
    <n v="4650"/>
    <n v="4650"/>
    <n v="2"/>
    <n v="789570"/>
    <x v="0"/>
    <x v="2"/>
  </r>
  <r>
    <x v="0"/>
    <m/>
    <x v="9"/>
    <x v="8"/>
    <x v="1"/>
    <x v="24"/>
    <s v=" "/>
    <x v="0"/>
    <n v="4"/>
    <x v="0"/>
    <s v="--D"/>
    <n v="2594"/>
    <n v="2594"/>
    <n v="1"/>
    <n v="789570"/>
    <x v="1"/>
    <x v="3"/>
  </r>
  <r>
    <x v="0"/>
    <m/>
    <x v="9"/>
    <x v="8"/>
    <x v="0"/>
    <x v="24"/>
    <s v=" "/>
    <x v="0"/>
    <n v="4"/>
    <x v="0"/>
    <s v="--D"/>
    <n v="2594"/>
    <n v="0"/>
    <n v="3"/>
    <n v="789570"/>
    <x v="0"/>
    <x v="3"/>
  </r>
  <r>
    <x v="0"/>
    <m/>
    <x v="9"/>
    <x v="8"/>
    <x v="1"/>
    <x v="33"/>
    <s v=" "/>
    <x v="5"/>
    <n v="4"/>
    <x v="2"/>
    <s v="--D"/>
    <n v="3150.6541999999999"/>
    <n v="745772.03189999994"/>
    <n v="1"/>
    <n v="1025996"/>
    <x v="12"/>
    <x v="5"/>
  </r>
  <r>
    <x v="0"/>
    <m/>
    <x v="9"/>
    <x v="8"/>
    <x v="1"/>
    <x v="33"/>
    <s v=" "/>
    <x v="5"/>
    <n v="4"/>
    <x v="2"/>
    <s v="--D"/>
    <n v="292.55590000000001"/>
    <n v="232074.86730000001"/>
    <n v="2"/>
    <n v="1025996"/>
    <x v="0"/>
    <x v="5"/>
  </r>
  <r>
    <x v="0"/>
    <m/>
    <x v="9"/>
    <x v="8"/>
    <x v="1"/>
    <x v="33"/>
    <s v=" "/>
    <x v="5"/>
    <n v="4"/>
    <x v="2"/>
    <s v="--D"/>
    <n v="285.7124"/>
    <n v="232360.5797"/>
    <n v="3"/>
    <n v="1025996"/>
    <x v="0"/>
    <x v="5"/>
  </r>
  <r>
    <x v="0"/>
    <m/>
    <x v="9"/>
    <x v="8"/>
    <x v="1"/>
    <x v="5"/>
    <s v=" "/>
    <x v="0"/>
    <n v="4"/>
    <x v="2"/>
    <s v="--D"/>
    <n v="10.598100000000001"/>
    <n v="2594.5981000000002"/>
    <n v="1"/>
    <n v="789570"/>
    <x v="0"/>
    <x v="4"/>
  </r>
  <r>
    <x v="0"/>
    <m/>
    <x v="9"/>
    <x v="8"/>
    <x v="1"/>
    <x v="34"/>
    <s v=" "/>
    <x v="5"/>
    <n v="4"/>
    <x v="0"/>
    <s v="--D"/>
    <n v="100000"/>
    <n v="842621.37769999995"/>
    <n v="3"/>
    <n v="1025996"/>
    <x v="12"/>
    <x v="4"/>
  </r>
  <r>
    <x v="0"/>
    <m/>
    <x v="9"/>
    <x v="8"/>
    <x v="0"/>
    <x v="34"/>
    <s v=" "/>
    <x v="5"/>
    <n v="4"/>
    <x v="0"/>
    <s v="--D"/>
    <n v="100000"/>
    <n v="0"/>
    <n v="6"/>
    <n v="1025996"/>
    <x v="13"/>
    <x v="4"/>
  </r>
  <r>
    <x v="0"/>
    <m/>
    <x v="9"/>
    <x v="8"/>
    <x v="0"/>
    <x v="34"/>
    <s v=" "/>
    <x v="5"/>
    <n v="4"/>
    <x v="3"/>
    <s v="--D"/>
    <n v="100000"/>
    <n v="742621.37769999995"/>
    <n v="4"/>
    <n v="1025996"/>
    <x v="12"/>
    <x v="4"/>
  </r>
  <r>
    <x v="0"/>
    <m/>
    <x v="9"/>
    <x v="8"/>
    <x v="1"/>
    <x v="35"/>
    <s v=" "/>
    <x v="5"/>
    <n v="4"/>
    <x v="0"/>
    <s v="--D"/>
    <n v="50000"/>
    <n v="792621.37769999995"/>
    <n v="1"/>
    <n v="1025996"/>
    <x v="12"/>
    <x v="4"/>
  </r>
  <r>
    <x v="0"/>
    <m/>
    <x v="9"/>
    <x v="8"/>
    <x v="0"/>
    <x v="35"/>
    <s v=" "/>
    <x v="5"/>
    <n v="4"/>
    <x v="3"/>
    <s v="--D"/>
    <n v="50000"/>
    <n v="742621.37769999995"/>
    <n v="2"/>
    <n v="1025996"/>
    <x v="12"/>
    <x v="4"/>
  </r>
  <r>
    <x v="0"/>
    <m/>
    <x v="9"/>
    <x v="8"/>
    <x v="0"/>
    <x v="35"/>
    <s v=" "/>
    <x v="5"/>
    <n v="4"/>
    <x v="0"/>
    <s v="--D"/>
    <n v="50000"/>
    <n v="100000"/>
    <n v="5"/>
    <n v="1025996"/>
    <x v="13"/>
    <x v="4"/>
  </r>
  <r>
    <x v="0"/>
    <m/>
    <x v="9"/>
    <x v="8"/>
    <x v="1"/>
    <x v="36"/>
    <s v=" "/>
    <x v="5"/>
    <n v="4"/>
    <x v="2"/>
    <s v="--D"/>
    <n v="19441"/>
    <n v="742621.37769999995"/>
    <n v="1"/>
    <n v="1025996"/>
    <x v="12"/>
    <x v="7"/>
  </r>
  <r>
    <x v="0"/>
    <m/>
    <x v="9"/>
    <x v="8"/>
    <x v="0"/>
    <x v="37"/>
    <s v=" "/>
    <x v="5"/>
    <n v="4"/>
    <x v="1"/>
    <s v="--D"/>
    <n v="61081"/>
    <n v="723180.37769999995"/>
    <n v="3"/>
    <n v="1025996"/>
    <x v="12"/>
    <x v="7"/>
  </r>
  <r>
    <x v="0"/>
    <m/>
    <x v="9"/>
    <x v="8"/>
    <x v="0"/>
    <x v="37"/>
    <s v=" "/>
    <x v="5"/>
    <n v="4"/>
    <x v="0"/>
    <s v="--D"/>
    <n v="22734.500899999999"/>
    <n v="231782.31140000001"/>
    <n v="7"/>
    <n v="1025996"/>
    <x v="0"/>
    <x v="7"/>
  </r>
  <r>
    <x v="0"/>
    <m/>
    <x v="9"/>
    <x v="8"/>
    <x v="1"/>
    <x v="37"/>
    <s v=" "/>
    <x v="5"/>
    <n v="4"/>
    <x v="0"/>
    <s v="--D"/>
    <n v="22734"/>
    <n v="784261.37769999995"/>
    <n v="2"/>
    <n v="1025996"/>
    <x v="12"/>
    <x v="7"/>
  </r>
  <r>
    <x v="0"/>
    <m/>
    <x v="9"/>
    <x v="8"/>
    <x v="1"/>
    <x v="38"/>
    <s v=" "/>
    <x v="5"/>
    <n v="4"/>
    <x v="2"/>
    <s v="--D"/>
    <n v="56906.296600000001"/>
    <n v="254516.81229999999"/>
    <n v="6"/>
    <n v="1025996"/>
    <x v="0"/>
    <x v="7"/>
  </r>
  <r>
    <x v="0"/>
    <m/>
    <x v="9"/>
    <x v="8"/>
    <x v="1"/>
    <x v="38"/>
    <s v=" "/>
    <x v="5"/>
    <n v="4"/>
    <x v="0"/>
    <s v="--D"/>
    <n v="95346"/>
    <n v="761527.37769999995"/>
    <n v="1"/>
    <n v="1025996"/>
    <x v="12"/>
    <x v="7"/>
  </r>
  <r>
    <x v="0"/>
    <m/>
    <x v="9"/>
    <x v="8"/>
    <x v="0"/>
    <x v="38"/>
    <s v=" "/>
    <x v="5"/>
    <n v="4"/>
    <x v="0"/>
    <s v="--D"/>
    <n v="95346.199399999998"/>
    <n v="184628.4748"/>
    <n v="4"/>
    <n v="1025996"/>
    <x v="0"/>
    <x v="7"/>
  </r>
  <r>
    <x v="0"/>
    <m/>
    <x v="9"/>
    <x v="8"/>
    <x v="1"/>
    <x v="38"/>
    <s v=" "/>
    <x v="5"/>
    <n v="4"/>
    <x v="2"/>
    <s v="--D"/>
    <n v="12982.0409"/>
    <n v="197610.51569999999"/>
    <n v="5"/>
    <n v="1025996"/>
    <x v="0"/>
    <x v="7"/>
  </r>
  <r>
    <x v="0"/>
    <m/>
    <x v="9"/>
    <x v="8"/>
    <x v="0"/>
    <x v="39"/>
    <s v=" "/>
    <x v="5"/>
    <n v="4"/>
    <x v="1"/>
    <s v="--D"/>
    <n v="8571"/>
    <n v="666181.37769999995"/>
    <n v="2"/>
    <n v="1025996"/>
    <x v="12"/>
    <x v="6"/>
  </r>
  <r>
    <x v="0"/>
    <m/>
    <x v="9"/>
    <x v="8"/>
    <x v="1"/>
    <x v="11"/>
    <s v=" "/>
    <x v="5"/>
    <n v="4"/>
    <x v="2"/>
    <s v="--D"/>
    <n v="1371.7937999999999"/>
    <n v="279974.67420000001"/>
    <n v="5"/>
    <n v="1025996"/>
    <x v="0"/>
    <x v="6"/>
  </r>
  <r>
    <x v="0"/>
    <m/>
    <x v="9"/>
    <x v="8"/>
    <x v="1"/>
    <x v="11"/>
    <s v=" "/>
    <x v="5"/>
    <n v="4"/>
    <x v="2"/>
    <s v="--D"/>
    <n v="940.26559999999995"/>
    <n v="275714.76929999999"/>
    <n v="3"/>
    <n v="1025996"/>
    <x v="0"/>
    <x v="6"/>
  </r>
  <r>
    <x v="0"/>
    <m/>
    <x v="9"/>
    <x v="8"/>
    <x v="1"/>
    <x v="11"/>
    <s v=" "/>
    <x v="5"/>
    <n v="4"/>
    <x v="2"/>
    <s v="--D"/>
    <n v="15428.193799999999"/>
    <n v="674752.37769999995"/>
    <n v="1"/>
    <n v="1025996"/>
    <x v="12"/>
    <x v="6"/>
  </r>
  <r>
    <x v="0"/>
    <m/>
    <x v="9"/>
    <x v="8"/>
    <x v="1"/>
    <x v="11"/>
    <s v=" "/>
    <x v="5"/>
    <n v="4"/>
    <x v="2"/>
    <s v="--D"/>
    <n v="2888.1111000000001"/>
    <n v="278602.88040000002"/>
    <n v="4"/>
    <n v="1025996"/>
    <x v="0"/>
    <x v="6"/>
  </r>
  <r>
    <x v="0"/>
    <m/>
    <x v="9"/>
    <x v="8"/>
    <x v="1"/>
    <x v="40"/>
    <s v=" "/>
    <x v="0"/>
    <n v="4"/>
    <x v="2"/>
    <s v="--D"/>
    <n v="2584"/>
    <n v="2584"/>
    <n v="1"/>
    <n v="789570"/>
    <x v="0"/>
    <x v="6"/>
  </r>
  <r>
    <x v="0"/>
    <m/>
    <x v="9"/>
    <x v="8"/>
    <x v="0"/>
    <x v="41"/>
    <s v=" "/>
    <x v="5"/>
    <n v="4"/>
    <x v="1"/>
    <s v="--D"/>
    <n v="361"/>
    <n v="677812.18389999995"/>
    <n v="2"/>
    <n v="1025996"/>
    <x v="12"/>
    <x v="6"/>
  </r>
  <r>
    <x v="0"/>
    <m/>
    <x v="9"/>
    <x v="8"/>
    <x v="0"/>
    <x v="41"/>
    <s v=" "/>
    <x v="5"/>
    <n v="4"/>
    <x v="1"/>
    <s v="--D"/>
    <n v="18488"/>
    <n v="659324.18389999995"/>
    <n v="3"/>
    <n v="1025996"/>
    <x v="12"/>
    <x v="6"/>
  </r>
  <r>
    <x v="0"/>
    <m/>
    <x v="9"/>
    <x v="8"/>
    <x v="1"/>
    <x v="41"/>
    <s v=" "/>
    <x v="5"/>
    <n v="4"/>
    <x v="0"/>
    <s v="--D"/>
    <n v="361"/>
    <n v="678173.18389999995"/>
    <n v="1"/>
    <n v="1025996"/>
    <x v="12"/>
    <x v="6"/>
  </r>
  <r>
    <x v="0"/>
    <m/>
    <x v="9"/>
    <x v="8"/>
    <x v="0"/>
    <x v="41"/>
    <s v=" "/>
    <x v="5"/>
    <n v="4"/>
    <x v="0"/>
    <s v="--D"/>
    <n v="361"/>
    <n v="274774.5037"/>
    <n v="4"/>
    <n v="1025996"/>
    <x v="0"/>
    <x v="6"/>
  </r>
  <r>
    <x v="0"/>
    <m/>
    <x v="10"/>
    <x v="8"/>
    <x v="1"/>
    <x v="1"/>
    <s v=" "/>
    <x v="0"/>
    <n v="4"/>
    <x v="2"/>
    <s v="--D"/>
    <n v="16.078499999999998"/>
    <n v="4681.7782999999999"/>
    <n v="3"/>
    <n v="789570"/>
    <x v="0"/>
    <x v="1"/>
  </r>
  <r>
    <x v="0"/>
    <m/>
    <x v="10"/>
    <x v="8"/>
    <x v="0"/>
    <x v="42"/>
    <s v=" "/>
    <x v="0"/>
    <n v="4"/>
    <x v="3"/>
    <s v="--D"/>
    <n v="3745"/>
    <n v="8285"/>
    <n v="1"/>
    <n v="789570"/>
    <x v="1"/>
    <x v="8"/>
  </r>
  <r>
    <x v="0"/>
    <m/>
    <x v="10"/>
    <x v="8"/>
    <x v="1"/>
    <x v="3"/>
    <s v=" "/>
    <x v="0"/>
    <n v="4"/>
    <x v="2"/>
    <s v="--D"/>
    <n v="15.6998"/>
    <n v="4665.6998000000003"/>
    <n v="2"/>
    <n v="789570"/>
    <x v="0"/>
    <x v="2"/>
  </r>
  <r>
    <x v="0"/>
    <m/>
    <x v="10"/>
    <x v="8"/>
    <x v="1"/>
    <x v="23"/>
    <s v=" "/>
    <x v="0"/>
    <n v="4"/>
    <x v="2"/>
    <s v="--D"/>
    <n v="4650"/>
    <n v="4650"/>
    <n v="2"/>
    <n v="789570"/>
    <x v="0"/>
    <x v="2"/>
  </r>
  <r>
    <x v="0"/>
    <m/>
    <x v="10"/>
    <x v="8"/>
    <x v="1"/>
    <x v="24"/>
    <s v=" "/>
    <x v="0"/>
    <n v="4"/>
    <x v="0"/>
    <s v="--D"/>
    <n v="6249"/>
    <n v="25760"/>
    <n v="1"/>
    <n v="789570"/>
    <x v="1"/>
    <x v="3"/>
  </r>
  <r>
    <x v="0"/>
    <m/>
    <x v="10"/>
    <x v="8"/>
    <x v="0"/>
    <x v="24"/>
    <s v=" "/>
    <x v="0"/>
    <n v="4"/>
    <x v="0"/>
    <s v="--D"/>
    <n v="6249"/>
    <n v="0"/>
    <n v="3"/>
    <n v="789570"/>
    <x v="0"/>
    <x v="3"/>
  </r>
  <r>
    <x v="0"/>
    <m/>
    <x v="10"/>
    <x v="8"/>
    <x v="1"/>
    <x v="5"/>
    <s v=" "/>
    <x v="0"/>
    <n v="4"/>
    <x v="2"/>
    <s v="--D"/>
    <n v="25.527200000000001"/>
    <n v="6249.5272000000004"/>
    <n v="2"/>
    <n v="789570"/>
    <x v="0"/>
    <x v="4"/>
  </r>
  <r>
    <x v="0"/>
    <m/>
    <x v="11"/>
    <x v="8"/>
    <x v="1"/>
    <x v="1"/>
    <s v=" "/>
    <x v="0"/>
    <n v="4"/>
    <x v="2"/>
    <s v="--D"/>
    <n v="16.078499999999998"/>
    <n v="4681.7782999999999"/>
    <n v="2"/>
    <n v="789570"/>
    <x v="0"/>
    <x v="1"/>
  </r>
  <r>
    <x v="0"/>
    <m/>
    <x v="11"/>
    <x v="8"/>
    <x v="1"/>
    <x v="1"/>
    <s v=" "/>
    <x v="0"/>
    <n v="4"/>
    <x v="2"/>
    <s v="--D"/>
    <n v="116.30629999999999"/>
    <n v="33866.257799999999"/>
    <n v="3"/>
    <n v="789570"/>
    <x v="7"/>
    <x v="1"/>
  </r>
  <r>
    <x v="0"/>
    <m/>
    <x v="11"/>
    <x v="8"/>
    <x v="0"/>
    <x v="2"/>
    <s v=" "/>
    <x v="0"/>
    <n v="4"/>
    <x v="3"/>
    <s v="--D"/>
    <n v="3097"/>
    <n v="5724"/>
    <n v="3"/>
    <n v="789570"/>
    <x v="1"/>
    <x v="1"/>
  </r>
  <r>
    <x v="0"/>
    <m/>
    <x v="11"/>
    <x v="8"/>
    <x v="1"/>
    <x v="2"/>
    <s v=" "/>
    <x v="0"/>
    <n v="4"/>
    <x v="0"/>
    <s v="--D"/>
    <n v="5000"/>
    <n v="10724"/>
    <n v="1"/>
    <n v="789570"/>
    <x v="1"/>
    <x v="1"/>
  </r>
  <r>
    <x v="0"/>
    <m/>
    <x v="11"/>
    <x v="8"/>
    <x v="0"/>
    <x v="2"/>
    <s v=" "/>
    <x v="0"/>
    <n v="4"/>
    <x v="0"/>
    <s v="--D"/>
    <n v="5000"/>
    <n v="0"/>
    <n v="4"/>
    <n v="789570"/>
    <x v="6"/>
    <x v="1"/>
  </r>
  <r>
    <x v="0"/>
    <m/>
    <x v="11"/>
    <x v="8"/>
    <x v="0"/>
    <x v="2"/>
    <s v=" "/>
    <x v="0"/>
    <n v="4"/>
    <x v="1"/>
    <s v="--D"/>
    <n v="1903"/>
    <n v="8821"/>
    <n v="2"/>
    <n v="789570"/>
    <x v="1"/>
    <x v="1"/>
  </r>
  <r>
    <x v="0"/>
    <m/>
    <x v="11"/>
    <x v="8"/>
    <x v="1"/>
    <x v="3"/>
    <s v=" "/>
    <x v="0"/>
    <n v="4"/>
    <x v="2"/>
    <s v="--D"/>
    <n v="15.6998"/>
    <n v="4665.6998000000003"/>
    <n v="3"/>
    <n v="789570"/>
    <x v="0"/>
    <x v="2"/>
  </r>
  <r>
    <x v="0"/>
    <m/>
    <x v="11"/>
    <x v="8"/>
    <x v="1"/>
    <x v="3"/>
    <s v=" "/>
    <x v="0"/>
    <n v="4"/>
    <x v="2"/>
    <s v="--D"/>
    <n v="113.5581"/>
    <n v="33749.951500000003"/>
    <n v="2"/>
    <n v="789570"/>
    <x v="7"/>
    <x v="2"/>
  </r>
  <r>
    <x v="0"/>
    <m/>
    <x v="11"/>
    <x v="8"/>
    <x v="1"/>
    <x v="23"/>
    <s v=" "/>
    <x v="0"/>
    <n v="4"/>
    <x v="2"/>
    <s v="--D"/>
    <n v="4650"/>
    <n v="4650"/>
    <n v="2"/>
    <n v="789570"/>
    <x v="0"/>
    <x v="2"/>
  </r>
  <r>
    <x v="0"/>
    <m/>
    <x v="11"/>
    <x v="8"/>
    <x v="0"/>
    <x v="24"/>
    <s v=" "/>
    <x v="0"/>
    <n v="4"/>
    <x v="0"/>
    <s v="--D"/>
    <n v="5624"/>
    <n v="0"/>
    <n v="5"/>
    <n v="789570"/>
    <x v="0"/>
    <x v="3"/>
  </r>
  <r>
    <x v="0"/>
    <m/>
    <x v="11"/>
    <x v="8"/>
    <x v="0"/>
    <x v="24"/>
    <s v=" "/>
    <x v="0"/>
    <n v="4"/>
    <x v="0"/>
    <s v="--D"/>
    <n v="624.55110000000002"/>
    <n v="5624.9760999999999"/>
    <n v="3"/>
    <n v="789570"/>
    <x v="0"/>
    <x v="3"/>
  </r>
  <r>
    <x v="0"/>
    <m/>
    <x v="11"/>
    <x v="8"/>
    <x v="1"/>
    <x v="24"/>
    <s v=" "/>
    <x v="0"/>
    <n v="4"/>
    <x v="0"/>
    <s v="--D"/>
    <n v="5624"/>
    <n v="5724"/>
    <n v="1"/>
    <n v="789570"/>
    <x v="1"/>
    <x v="3"/>
  </r>
  <r>
    <x v="0"/>
    <m/>
    <x v="11"/>
    <x v="8"/>
    <x v="1"/>
    <x v="24"/>
    <s v=" "/>
    <x v="0"/>
    <n v="4"/>
    <x v="0"/>
    <s v="--D"/>
    <n v="624.55110000000002"/>
    <n v="33636.393400000001"/>
    <n v="4"/>
    <n v="789570"/>
    <x v="7"/>
    <x v="3"/>
  </r>
  <r>
    <x v="0"/>
    <m/>
    <x v="11"/>
    <x v="8"/>
    <x v="0"/>
    <x v="43"/>
    <s v=" "/>
    <x v="0"/>
    <n v="4"/>
    <x v="3"/>
    <s v="--I"/>
    <n v="880"/>
    <n v="0"/>
    <n v="1"/>
    <n v="789570"/>
    <x v="1"/>
    <x v="3"/>
  </r>
  <r>
    <x v="0"/>
    <m/>
    <x v="11"/>
    <x v="8"/>
    <x v="1"/>
    <x v="5"/>
    <s v=" "/>
    <x v="0"/>
    <n v="4"/>
    <x v="2"/>
    <s v="--D"/>
    <n v="25.527200000000001"/>
    <n v="6249.5272000000004"/>
    <n v="4"/>
    <n v="789570"/>
    <x v="0"/>
    <x v="4"/>
  </r>
  <r>
    <x v="0"/>
    <m/>
    <x v="11"/>
    <x v="8"/>
    <x v="1"/>
    <x v="5"/>
    <s v=" "/>
    <x v="0"/>
    <n v="4"/>
    <x v="2"/>
    <s v="--D"/>
    <n v="134.84229999999999"/>
    <n v="33011.842299999997"/>
    <n v="3"/>
    <n v="789570"/>
    <x v="7"/>
    <x v="4"/>
  </r>
  <r>
    <x v="0"/>
    <m/>
    <x v="12"/>
    <x v="8"/>
    <x v="1"/>
    <x v="1"/>
    <s v=" "/>
    <x v="0"/>
    <n v="4"/>
    <x v="2"/>
    <s v="--D"/>
    <n v="98.838999999999999"/>
    <n v="28780.022799999999"/>
    <n v="2"/>
    <n v="789570"/>
    <x v="7"/>
    <x v="1"/>
  </r>
  <r>
    <x v="0"/>
    <m/>
    <x v="12"/>
    <x v="8"/>
    <x v="1"/>
    <x v="1"/>
    <s v=" "/>
    <x v="0"/>
    <n v="4"/>
    <x v="2"/>
    <s v="--D"/>
    <n v="16.078499999999998"/>
    <n v="4681.7782999999999"/>
    <n v="3"/>
    <n v="789570"/>
    <x v="0"/>
    <x v="1"/>
  </r>
  <r>
    <x v="0"/>
    <m/>
    <x v="12"/>
    <x v="8"/>
    <x v="1"/>
    <x v="3"/>
    <s v=" "/>
    <x v="0"/>
    <n v="4"/>
    <x v="2"/>
    <s v="--D"/>
    <n v="15.6998"/>
    <n v="4665.6998000000003"/>
    <n v="3"/>
    <n v="789570"/>
    <x v="0"/>
    <x v="2"/>
  </r>
  <r>
    <x v="0"/>
    <m/>
    <x v="12"/>
    <x v="8"/>
    <x v="1"/>
    <x v="3"/>
    <s v=" "/>
    <x v="0"/>
    <n v="4"/>
    <x v="2"/>
    <s v="--D"/>
    <n v="96.424700000000001"/>
    <n v="28681.183799999999"/>
    <n v="2"/>
    <n v="789570"/>
    <x v="7"/>
    <x v="2"/>
  </r>
  <r>
    <x v="0"/>
    <m/>
    <x v="12"/>
    <x v="8"/>
    <x v="1"/>
    <x v="23"/>
    <s v=" "/>
    <x v="0"/>
    <n v="4"/>
    <x v="2"/>
    <s v="--D"/>
    <n v="4650"/>
    <n v="4650"/>
    <n v="2"/>
    <n v="789570"/>
    <x v="0"/>
    <x v="2"/>
  </r>
  <r>
    <x v="0"/>
    <m/>
    <x v="12"/>
    <x v="8"/>
    <x v="1"/>
    <x v="24"/>
    <s v=" "/>
    <x v="0"/>
    <n v="4"/>
    <x v="0"/>
    <s v="--D"/>
    <n v="6249.5272000000004"/>
    <n v="28584.759099999999"/>
    <n v="4"/>
    <n v="789570"/>
    <x v="7"/>
    <x v="3"/>
  </r>
  <r>
    <x v="0"/>
    <m/>
    <x v="12"/>
    <x v="8"/>
    <x v="0"/>
    <x v="24"/>
    <s v=" "/>
    <x v="0"/>
    <n v="4"/>
    <x v="0"/>
    <s v="--D"/>
    <n v="6249.5272000000004"/>
    <n v="0"/>
    <n v="3"/>
    <n v="789570"/>
    <x v="0"/>
    <x v="3"/>
  </r>
  <r>
    <x v="0"/>
    <m/>
    <x v="12"/>
    <x v="8"/>
    <x v="0"/>
    <x v="20"/>
    <s v=" "/>
    <x v="0"/>
    <n v="4"/>
    <x v="3"/>
    <s v="--D"/>
    <n v="5906"/>
    <n v="17081"/>
    <n v="3"/>
    <n v="789570"/>
    <x v="1"/>
    <x v="3"/>
  </r>
  <r>
    <x v="0"/>
    <m/>
    <x v="12"/>
    <x v="8"/>
    <x v="1"/>
    <x v="20"/>
    <s v=" "/>
    <x v="0"/>
    <n v="4"/>
    <x v="0"/>
    <s v="--D"/>
    <n v="10000"/>
    <n v="27081"/>
    <n v="1"/>
    <n v="789570"/>
    <x v="1"/>
    <x v="3"/>
  </r>
  <r>
    <x v="0"/>
    <m/>
    <x v="12"/>
    <x v="8"/>
    <x v="0"/>
    <x v="20"/>
    <s v=" "/>
    <x v="0"/>
    <n v="4"/>
    <x v="0"/>
    <s v="--D"/>
    <n v="10000"/>
    <n v="0"/>
    <n v="4"/>
    <n v="789570"/>
    <x v="6"/>
    <x v="3"/>
  </r>
  <r>
    <x v="0"/>
    <m/>
    <x v="12"/>
    <x v="8"/>
    <x v="0"/>
    <x v="20"/>
    <s v=" "/>
    <x v="0"/>
    <n v="4"/>
    <x v="1"/>
    <s v="--D"/>
    <n v="4094"/>
    <n v="22987"/>
    <n v="2"/>
    <n v="789570"/>
    <x v="1"/>
    <x v="3"/>
  </r>
  <r>
    <x v="0"/>
    <m/>
    <x v="12"/>
    <x v="8"/>
    <x v="1"/>
    <x v="5"/>
    <s v=" "/>
    <x v="0"/>
    <n v="4"/>
    <x v="2"/>
    <s v="--D"/>
    <n v="25.527200000000001"/>
    <n v="6249.5272000000004"/>
    <n v="3"/>
    <n v="789570"/>
    <x v="0"/>
    <x v="4"/>
  </r>
  <r>
    <x v="0"/>
    <m/>
    <x v="12"/>
    <x v="8"/>
    <x v="1"/>
    <x v="5"/>
    <s v=" "/>
    <x v="0"/>
    <n v="4"/>
    <x v="2"/>
    <s v="--D"/>
    <n v="91.231899999999996"/>
    <n v="22335.231899999999"/>
    <n v="2"/>
    <n v="789570"/>
    <x v="7"/>
    <x v="4"/>
  </r>
  <r>
    <x v="0"/>
    <m/>
    <x v="12"/>
    <x v="8"/>
    <x v="0"/>
    <x v="30"/>
    <s v=" "/>
    <x v="0"/>
    <n v="4"/>
    <x v="0"/>
    <s v="--D"/>
    <n v="10000"/>
    <n v="10000"/>
    <n v="4"/>
    <n v="789570"/>
    <x v="6"/>
    <x v="4"/>
  </r>
  <r>
    <x v="0"/>
    <m/>
    <x v="12"/>
    <x v="8"/>
    <x v="0"/>
    <x v="30"/>
    <s v=" "/>
    <x v="0"/>
    <n v="4"/>
    <x v="1"/>
    <s v="--D"/>
    <n v="4785"/>
    <n v="22296"/>
    <n v="2"/>
    <n v="789570"/>
    <x v="1"/>
    <x v="4"/>
  </r>
  <r>
    <x v="0"/>
    <m/>
    <x v="12"/>
    <x v="8"/>
    <x v="0"/>
    <x v="30"/>
    <s v=" "/>
    <x v="0"/>
    <n v="4"/>
    <x v="3"/>
    <s v="--D"/>
    <n v="5215"/>
    <n v="17081"/>
    <n v="3"/>
    <n v="789570"/>
    <x v="1"/>
    <x v="4"/>
  </r>
  <r>
    <x v="0"/>
    <m/>
    <x v="12"/>
    <x v="8"/>
    <x v="1"/>
    <x v="30"/>
    <s v=" "/>
    <x v="0"/>
    <n v="4"/>
    <x v="0"/>
    <s v="--D"/>
    <n v="10000"/>
    <n v="27081"/>
    <n v="1"/>
    <n v="789570"/>
    <x v="1"/>
    <x v="4"/>
  </r>
  <r>
    <x v="0"/>
    <m/>
    <x v="13"/>
    <x v="8"/>
    <x v="1"/>
    <x v="1"/>
    <s v=" "/>
    <x v="0"/>
    <n v="4"/>
    <x v="2"/>
    <s v="--D"/>
    <n v="16.078499999999998"/>
    <n v="4681.7782999999999"/>
    <n v="2"/>
    <n v="789570"/>
    <x v="0"/>
    <x v="1"/>
  </r>
  <r>
    <x v="0"/>
    <m/>
    <x v="13"/>
    <x v="8"/>
    <x v="0"/>
    <x v="44"/>
    <s v=" "/>
    <x v="0"/>
    <n v="4"/>
    <x v="3"/>
    <s v="--D"/>
    <n v="3000"/>
    <n v="11208"/>
    <n v="1"/>
    <n v="789570"/>
    <x v="1"/>
    <x v="8"/>
  </r>
  <r>
    <x v="0"/>
    <m/>
    <x v="13"/>
    <x v="8"/>
    <x v="1"/>
    <x v="3"/>
    <s v=" "/>
    <x v="0"/>
    <n v="4"/>
    <x v="2"/>
    <s v="--D"/>
    <n v="15.6998"/>
    <n v="4665.6998000000003"/>
    <n v="2"/>
    <n v="789570"/>
    <x v="0"/>
    <x v="2"/>
  </r>
  <r>
    <x v="0"/>
    <m/>
    <x v="13"/>
    <x v="8"/>
    <x v="1"/>
    <x v="23"/>
    <s v=" "/>
    <x v="0"/>
    <n v="4"/>
    <x v="2"/>
    <s v="--D"/>
    <n v="4650"/>
    <n v="4650"/>
    <n v="2"/>
    <n v="789570"/>
    <x v="0"/>
    <x v="2"/>
  </r>
  <r>
    <x v="0"/>
    <m/>
    <x v="13"/>
    <x v="8"/>
    <x v="1"/>
    <x v="24"/>
    <s v=" "/>
    <x v="0"/>
    <n v="4"/>
    <x v="0"/>
    <s v="--D"/>
    <n v="6249"/>
    <n v="14208"/>
    <n v="1"/>
    <n v="789570"/>
    <x v="1"/>
    <x v="3"/>
  </r>
  <r>
    <x v="0"/>
    <m/>
    <x v="13"/>
    <x v="8"/>
    <x v="0"/>
    <x v="24"/>
    <s v=" "/>
    <x v="0"/>
    <n v="4"/>
    <x v="0"/>
    <s v="--D"/>
    <n v="6249"/>
    <n v="0"/>
    <n v="3"/>
    <n v="789570"/>
    <x v="0"/>
    <x v="3"/>
  </r>
  <r>
    <x v="0"/>
    <m/>
    <x v="13"/>
    <x v="8"/>
    <x v="1"/>
    <x v="5"/>
    <s v=" "/>
    <x v="0"/>
    <n v="4"/>
    <x v="2"/>
    <s v="--D"/>
    <n v="25.527200000000001"/>
    <n v="6249.5272000000004"/>
    <n v="2"/>
    <n v="789570"/>
    <x v="0"/>
    <x v="4"/>
  </r>
  <r>
    <x v="0"/>
    <m/>
    <x v="14"/>
    <x v="9"/>
    <x v="0"/>
    <x v="15"/>
    <s v=" "/>
    <x v="0"/>
    <n v="4"/>
    <x v="6"/>
    <s v="--I"/>
    <n v="5200000"/>
    <n v="20848738"/>
    <n v="1"/>
    <n v="789570"/>
    <x v="10"/>
    <x v="1"/>
  </r>
  <r>
    <x v="1"/>
    <m/>
    <x v="15"/>
    <x v="10"/>
    <x v="2"/>
    <x v="45"/>
    <m/>
    <x v="6"/>
    <m/>
    <x v="7"/>
    <m/>
    <m/>
    <m/>
    <m/>
    <m/>
    <x v="14"/>
    <x v="1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2">
  <r>
    <d v="2017-10-05T00:00:00"/>
    <n v="30.84"/>
    <n v="31.14"/>
    <n v="30.77"/>
    <n v="30.9"/>
    <n v="9707665"/>
    <x v="0"/>
  </r>
  <r>
    <d v="2017-10-04T00:00:00"/>
    <n v="30.95"/>
    <n v="31.3"/>
    <n v="30.73"/>
    <n v="30.75"/>
    <n v="11190205"/>
    <x v="0"/>
  </r>
  <r>
    <d v="2017-10-03T00:00:00"/>
    <n v="30.89"/>
    <n v="30.93"/>
    <n v="30.36"/>
    <n v="30.85"/>
    <n v="23271464"/>
    <x v="0"/>
  </r>
  <r>
    <d v="2017-10-02T00:00:00"/>
    <n v="31.35"/>
    <n v="32"/>
    <n v="30.7"/>
    <n v="30.77"/>
    <n v="37678526"/>
    <x v="0"/>
  </r>
  <r>
    <d v="2017-09-29T00:00:00"/>
    <n v="32.340000000000003"/>
    <n v="32.74"/>
    <n v="32.14"/>
    <n v="32.590000000000003"/>
    <n v="5414275"/>
    <x v="1"/>
  </r>
  <r>
    <d v="2017-09-28T00:00:00"/>
    <n v="32.36"/>
    <n v="32.729999999999997"/>
    <n v="32.21"/>
    <n v="32.340000000000003"/>
    <n v="5023145"/>
    <x v="1"/>
  </r>
  <r>
    <d v="2017-09-27T00:00:00"/>
    <n v="32.39"/>
    <n v="32.700000000000003"/>
    <n v="32.24"/>
    <n v="32.46"/>
    <n v="5676885"/>
    <x v="1"/>
  </r>
  <r>
    <d v="2017-09-26T00:00:00"/>
    <n v="32.090000000000003"/>
    <n v="32.32"/>
    <n v="31.93"/>
    <n v="32.159999999999997"/>
    <n v="3460301"/>
    <x v="1"/>
  </r>
  <r>
    <d v="2017-09-25T00:00:00"/>
    <n v="32.22"/>
    <n v="32.32"/>
    <n v="31.81"/>
    <n v="31.94"/>
    <n v="5095976"/>
    <x v="1"/>
  </r>
  <r>
    <d v="2017-09-22T00:00:00"/>
    <n v="32.97"/>
    <n v="33.01"/>
    <n v="32.36"/>
    <n v="32.380000000000003"/>
    <n v="3936978"/>
    <x v="1"/>
  </r>
  <r>
    <d v="2017-09-21T00:00:00"/>
    <n v="33.090000000000003"/>
    <n v="33.44"/>
    <n v="32.99"/>
    <n v="33.06"/>
    <n v="5732902"/>
    <x v="1"/>
  </r>
  <r>
    <d v="2017-09-20T00:00:00"/>
    <n v="32.56"/>
    <n v="33.130000000000003"/>
    <n v="32.22"/>
    <n v="33.08"/>
    <n v="10057484"/>
    <x v="1"/>
  </r>
  <r>
    <d v="2017-09-19T00:00:00"/>
    <n v="31.81"/>
    <n v="32.67"/>
    <n v="31.76"/>
    <n v="32.56"/>
    <n v="8376653"/>
    <x v="1"/>
  </r>
  <r>
    <d v="2017-09-18T00:00:00"/>
    <n v="32.049999999999997"/>
    <n v="32.54"/>
    <n v="31.63"/>
    <n v="31.68"/>
    <n v="8663693"/>
    <x v="1"/>
  </r>
  <r>
    <d v="2017-09-15T00:00:00"/>
    <n v="32"/>
    <n v="32.1"/>
    <n v="31.71"/>
    <n v="31.92"/>
    <n v="13413613"/>
    <x v="1"/>
  </r>
  <r>
    <d v="2017-09-14T00:00:00"/>
    <n v="32.75"/>
    <n v="32.770000000000003"/>
    <n v="31.72"/>
    <n v="32.06"/>
    <n v="9834635"/>
    <x v="1"/>
  </r>
  <r>
    <d v="2017-09-13T00:00:00"/>
    <n v="32.71"/>
    <n v="32.89"/>
    <n v="32.4"/>
    <n v="32.590000000000003"/>
    <n v="6343033"/>
    <x v="1"/>
  </r>
  <r>
    <d v="2017-09-12T00:00:00"/>
    <n v="33.090000000000003"/>
    <n v="33.299999999999997"/>
    <n v="32.18"/>
    <n v="32.75"/>
    <n v="10527384"/>
    <x v="1"/>
  </r>
  <r>
    <d v="2017-09-11T00:00:00"/>
    <n v="32.979999999999997"/>
    <n v="33.340000000000003"/>
    <n v="32.049999999999997"/>
    <n v="33.08"/>
    <n v="12209099"/>
    <x v="1"/>
  </r>
  <r>
    <d v="2017-09-08T00:00:00"/>
    <n v="33.9"/>
    <n v="33.92"/>
    <n v="32.96"/>
    <n v="33.25"/>
    <n v="8154143"/>
    <x v="1"/>
  </r>
  <r>
    <d v="2017-09-07T00:00:00"/>
    <n v="34"/>
    <n v="34.65"/>
    <n v="33.89"/>
    <n v="33.99"/>
    <n v="11712557"/>
    <x v="1"/>
  </r>
  <r>
    <d v="2017-09-06T00:00:00"/>
    <n v="33.43"/>
    <n v="33.979999999999997"/>
    <n v="33.29"/>
    <n v="33.770000000000003"/>
    <n v="9355256"/>
    <x v="1"/>
  </r>
  <r>
    <d v="2017-09-05T00:00:00"/>
    <n v="33.15"/>
    <n v="33.380000000000003"/>
    <n v="32.840000000000003"/>
    <n v="33.14"/>
    <n v="9819116"/>
    <x v="1"/>
  </r>
  <r>
    <d v="2017-09-04T00:00:00"/>
    <n v="33.21"/>
    <n v="33.21"/>
    <n v="33.21"/>
    <n v="33.21"/>
    <s v="???"/>
    <x v="1"/>
  </r>
  <r>
    <d v="2017-09-01T00:00:00"/>
    <n v="33.159999999999997"/>
    <n v="33.46"/>
    <n v="32.979999999999997"/>
    <n v="33.21"/>
    <n v="5281585"/>
    <x v="1"/>
  </r>
  <r>
    <d v="2017-08-31T00:00:00"/>
    <n v="32.25"/>
    <n v="33"/>
    <n v="32.11"/>
    <n v="32.96"/>
    <n v="10560752"/>
    <x v="2"/>
  </r>
  <r>
    <d v="2017-08-30T00:00:00"/>
    <n v="32.049999999999997"/>
    <n v="32.14"/>
    <n v="31.53"/>
    <n v="32.119999999999997"/>
    <n v="5344892"/>
    <x v="2"/>
  </r>
  <r>
    <d v="2017-08-29T00:00:00"/>
    <n v="31.52"/>
    <n v="32.15"/>
    <n v="31.46"/>
    <n v="32.04"/>
    <n v="3862742"/>
    <x v="2"/>
  </r>
  <r>
    <d v="2017-08-28T00:00:00"/>
    <n v="31.82"/>
    <n v="31.95"/>
    <n v="31.25"/>
    <n v="31.69"/>
    <n v="5722455"/>
    <x v="2"/>
  </r>
  <r>
    <d v="2017-08-25T00:00:00"/>
    <n v="31.6"/>
    <n v="31.92"/>
    <n v="31.42"/>
    <n v="31.83"/>
    <n v="4741353"/>
    <x v="2"/>
  </r>
  <r>
    <d v="2017-08-24T00:00:00"/>
    <n v="31.39"/>
    <n v="31.71"/>
    <n v="31.21"/>
    <n v="31.55"/>
    <n v="3451523"/>
    <x v="2"/>
  </r>
  <r>
    <d v="2017-08-23T00:00:00"/>
    <n v="31.26"/>
    <n v="31.56"/>
    <n v="31.05"/>
    <n v="31.32"/>
    <n v="6176177"/>
    <x v="2"/>
  </r>
  <r>
    <d v="2017-08-22T00:00:00"/>
    <n v="31.4"/>
    <n v="31.96"/>
    <n v="31.25"/>
    <n v="31.6"/>
    <n v="5748860"/>
    <x v="2"/>
  </r>
  <r>
    <d v="2017-08-21T00:00:00"/>
    <n v="30.8"/>
    <n v="31.18"/>
    <n v="30.43"/>
    <n v="31.11"/>
    <n v="6480889"/>
    <x v="2"/>
  </r>
  <r>
    <d v="2017-08-18T00:00:00"/>
    <n v="30.46"/>
    <n v="30.96"/>
    <n v="30.04"/>
    <n v="30.71"/>
    <n v="6373942"/>
    <x v="2"/>
  </r>
  <r>
    <d v="2017-08-17T00:00:00"/>
    <n v="31.18"/>
    <n v="31.48"/>
    <n v="30.5"/>
    <n v="30.51"/>
    <n v="6566407"/>
    <x v="2"/>
  </r>
  <r>
    <d v="2017-08-16T00:00:00"/>
    <n v="31.72"/>
    <n v="31.72"/>
    <n v="30.93"/>
    <n v="31.3"/>
    <n v="5837150"/>
    <x v="2"/>
  </r>
  <r>
    <d v="2017-08-15T00:00:00"/>
    <n v="31.12"/>
    <n v="31.66"/>
    <n v="30.72"/>
    <n v="31.59"/>
    <n v="7767869"/>
    <x v="2"/>
  </r>
  <r>
    <d v="2017-08-14T00:00:00"/>
    <n v="30.94"/>
    <n v="31.2"/>
    <n v="30.8"/>
    <n v="30.99"/>
    <n v="5935960"/>
    <x v="2"/>
  </r>
  <r>
    <d v="2017-08-11T00:00:00"/>
    <n v="30.5"/>
    <n v="30.84"/>
    <n v="30.38"/>
    <n v="30.59"/>
    <n v="5399658"/>
    <x v="2"/>
  </r>
  <r>
    <d v="2017-08-10T00:00:00"/>
    <n v="31.22"/>
    <n v="31.4"/>
    <n v="30.5"/>
    <n v="30.51"/>
    <n v="6909683"/>
    <x v="2"/>
  </r>
  <r>
    <d v="2017-08-09T00:00:00"/>
    <n v="31.36"/>
    <n v="31.67"/>
    <n v="31.22"/>
    <n v="31.49"/>
    <n v="6862557"/>
    <x v="2"/>
  </r>
  <r>
    <d v="2017-08-08T00:00:00"/>
    <n v="31.86"/>
    <n v="32.020000000000003"/>
    <n v="31.43"/>
    <n v="31.55"/>
    <n v="6565247"/>
    <x v="2"/>
  </r>
  <r>
    <d v="2017-08-07T00:00:00"/>
    <n v="31.93"/>
    <n v="32.15"/>
    <n v="31.72"/>
    <n v="31.86"/>
    <n v="5745506"/>
    <x v="2"/>
  </r>
  <r>
    <d v="2017-08-04T00:00:00"/>
    <n v="31.59"/>
    <n v="32.119999999999997"/>
    <n v="31.59"/>
    <n v="31.79"/>
    <n v="6720620"/>
    <x v="2"/>
  </r>
  <r>
    <d v="2017-08-03T00:00:00"/>
    <n v="31.99"/>
    <n v="32.17"/>
    <n v="31.5"/>
    <n v="31.56"/>
    <n v="10252351"/>
    <x v="2"/>
  </r>
  <r>
    <d v="2017-08-02T00:00:00"/>
    <n v="32.42"/>
    <n v="32.479999999999997"/>
    <n v="31.68"/>
    <n v="31.98"/>
    <n v="9431411"/>
    <x v="2"/>
  </r>
  <r>
    <d v="2017-08-01T00:00:00"/>
    <n v="32.85"/>
    <n v="33.11"/>
    <n v="32.4"/>
    <n v="32.409999999999997"/>
    <n v="12131093"/>
    <x v="2"/>
  </r>
  <r>
    <d v="2017-07-31T00:00:00"/>
    <n v="33.11"/>
    <n v="33.520000000000003"/>
    <n v="32.93"/>
    <n v="32.93"/>
    <n v="8291299"/>
    <x v="3"/>
  </r>
  <r>
    <d v="2017-07-28T00:00:00"/>
    <n v="33.32"/>
    <n v="33.880000000000003"/>
    <n v="33.04"/>
    <n v="33.14"/>
    <n v="8643411"/>
    <x v="3"/>
  </r>
  <r>
    <d v="2017-07-27T00:00:00"/>
    <n v="33.799999999999997"/>
    <n v="34.17"/>
    <n v="32.31"/>
    <n v="33.39"/>
    <n v="25694226"/>
    <x v="3"/>
  </r>
  <r>
    <d v="2017-07-26T00:00:00"/>
    <n v="34.11"/>
    <n v="34.270000000000003"/>
    <n v="33.619999999999997"/>
    <n v="33.869999999999997"/>
    <n v="20998778"/>
    <x v="3"/>
  </r>
  <r>
    <d v="2017-07-25T00:00:00"/>
    <n v="34.08"/>
    <n v="34.53"/>
    <n v="32.64"/>
    <n v="34.270000000000003"/>
    <n v="90095841"/>
    <x v="3"/>
  </r>
  <r>
    <d v="2017-07-24T00:00:00"/>
    <n v="34.11"/>
    <n v="34.46"/>
    <n v="33.979999999999997"/>
    <n v="33.99"/>
    <n v="15300069"/>
    <x v="3"/>
  </r>
  <r>
    <d v="2017-07-21T00:00:00"/>
    <n v="33.770000000000003"/>
    <n v="34.21"/>
    <n v="33.770000000000003"/>
    <n v="34.03"/>
    <n v="18635023"/>
    <x v="3"/>
  </r>
  <r>
    <d v="2017-07-20T00:00:00"/>
    <n v="33.5"/>
    <n v="33.99"/>
    <n v="33.14"/>
    <n v="33.729999999999997"/>
    <n v="27562428"/>
    <x v="3"/>
  </r>
  <r>
    <d v="2017-07-19T00:00:00"/>
    <n v="32.549999999999997"/>
    <n v="32.799999999999997"/>
    <n v="32.31"/>
    <n v="32.79"/>
    <n v="8177065"/>
    <x v="3"/>
  </r>
  <r>
    <d v="2017-07-18T00:00:00"/>
    <n v="31.86"/>
    <n v="32.74"/>
    <n v="31.8"/>
    <n v="32.549999999999997"/>
    <n v="6066785"/>
    <x v="3"/>
  </r>
  <r>
    <d v="2017-07-17T00:00:00"/>
    <n v="31.88"/>
    <n v="32.020000000000003"/>
    <n v="31.67"/>
    <n v="31.85"/>
    <n v="4302930"/>
    <x v="3"/>
  </r>
  <r>
    <d v="2017-07-14T00:00:00"/>
    <n v="31.31"/>
    <n v="31.96"/>
    <n v="31.09"/>
    <n v="31.91"/>
    <n v="7421780"/>
    <x v="3"/>
  </r>
  <r>
    <d v="2017-07-13T00:00:00"/>
    <n v="31.85"/>
    <n v="31.94"/>
    <n v="31.47"/>
    <n v="31.93"/>
    <n v="4893781"/>
    <x v="3"/>
  </r>
  <r>
    <d v="2017-07-12T00:00:00"/>
    <n v="31.66"/>
    <n v="31.81"/>
    <n v="31.47"/>
    <n v="31.74"/>
    <n v="3825455"/>
    <x v="3"/>
  </r>
  <r>
    <d v="2017-07-11T00:00:00"/>
    <n v="31.34"/>
    <n v="31.62"/>
    <n v="31.25"/>
    <n v="31.43"/>
    <n v="6192402"/>
    <x v="3"/>
  </r>
  <r>
    <d v="2017-07-10T00:00:00"/>
    <n v="30.83"/>
    <n v="31.4"/>
    <n v="30.69"/>
    <n v="31.18"/>
    <n v="5193134"/>
    <x v="3"/>
  </r>
  <r>
    <d v="2017-07-07T00:00:00"/>
    <n v="30.32"/>
    <n v="30.93"/>
    <n v="30.2"/>
    <n v="30.84"/>
    <n v="5802529"/>
    <x v="3"/>
  </r>
  <r>
    <d v="2017-07-06T00:00:00"/>
    <n v="30.85"/>
    <n v="30.91"/>
    <n v="30.26"/>
    <n v="30.3"/>
    <n v="5158368"/>
    <x v="3"/>
  </r>
  <r>
    <d v="2017-07-05T00:00:00"/>
    <n v="30.66"/>
    <n v="31"/>
    <n v="30.31"/>
    <n v="30.98"/>
    <n v="7556754"/>
    <x v="3"/>
  </r>
  <r>
    <d v="2017-07-04T00:00:00"/>
    <n v="30.56"/>
    <n v="30.56"/>
    <n v="30.56"/>
    <n v="30.56"/>
    <s v="0,000"/>
    <x v="3"/>
  </r>
  <r>
    <d v="2017-07-03T00:00:00"/>
    <n v="31.02"/>
    <n v="31.32"/>
    <n v="30.43"/>
    <n v="30.56"/>
    <n v="7346840"/>
    <x v="3"/>
  </r>
  <r>
    <d v="2017-06-30T00:00:00"/>
    <n v="31.94"/>
    <n v="32.090000000000003"/>
    <n v="31.16"/>
    <n v="31.29"/>
    <n v="17919095"/>
    <x v="4"/>
  </r>
  <r>
    <d v="2017-06-29T00:00:00"/>
    <n v="33.700000000000003"/>
    <n v="33.78"/>
    <n v="32.619999999999997"/>
    <n v="32.89"/>
    <n v="7167205"/>
    <x v="4"/>
  </r>
  <r>
    <d v="2017-06-28T00:00:00"/>
    <n v="33.89"/>
    <n v="34"/>
    <n v="33.35"/>
    <n v="33.700000000000003"/>
    <n v="7730680"/>
    <x v="4"/>
  </r>
  <r>
    <d v="2017-06-27T00:00:00"/>
    <n v="33.909999999999997"/>
    <n v="34.31"/>
    <n v="33.729999999999997"/>
    <n v="33.729999999999997"/>
    <n v="8727024"/>
    <x v="4"/>
  </r>
  <r>
    <d v="2017-06-26T00:00:00"/>
    <n v="34.19"/>
    <n v="34.340000000000003"/>
    <n v="33.64"/>
    <n v="33.85"/>
    <n v="7751573"/>
    <x v="4"/>
  </r>
  <r>
    <d v="2017-06-23T00:00:00"/>
    <n v="33.35"/>
    <n v="34.18"/>
    <n v="33.24"/>
    <n v="34.159999999999997"/>
    <n v="7787214"/>
    <x v="4"/>
  </r>
  <r>
    <d v="2017-06-22T00:00:00"/>
    <n v="32.909999999999997"/>
    <n v="33.4"/>
    <n v="32.9"/>
    <n v="33.25"/>
    <n v="3167670"/>
    <x v="4"/>
  </r>
  <r>
    <d v="2017-06-21T00:00:00"/>
    <n v="33.28"/>
    <n v="33.35"/>
    <n v="32.840000000000003"/>
    <n v="32.96"/>
    <n v="3173696"/>
    <x v="4"/>
  </r>
  <r>
    <d v="2017-06-20T00:00:00"/>
    <n v="33.22"/>
    <n v="33.36"/>
    <n v="32.83"/>
    <n v="33.18"/>
    <n v="4904367"/>
    <x v="4"/>
  </r>
  <r>
    <d v="2017-06-19T00:00:00"/>
    <n v="32.840000000000003"/>
    <n v="33.229999999999997"/>
    <n v="32.69"/>
    <n v="33.15"/>
    <n v="7399498"/>
    <x v="4"/>
  </r>
  <r>
    <d v="2017-06-16T00:00:00"/>
    <n v="32.590000000000003"/>
    <n v="32.770000000000003"/>
    <n v="32.42"/>
    <n v="32.61"/>
    <n v="5030244"/>
    <x v="4"/>
  </r>
  <r>
    <d v="2017-06-15T00:00:00"/>
    <n v="32.049999999999997"/>
    <n v="32.590000000000003"/>
    <n v="31.84"/>
    <n v="32.58"/>
    <n v="6187395"/>
    <x v="4"/>
  </r>
  <r>
    <d v="2017-06-14T00:00:00"/>
    <n v="32.35"/>
    <n v="32.520000000000003"/>
    <n v="32.020000000000003"/>
    <n v="32.35"/>
    <n v="5144099"/>
    <x v="4"/>
  </r>
  <r>
    <d v="2017-06-13T00:00:00"/>
    <n v="31.85"/>
    <n v="32.369999999999997"/>
    <n v="31.84"/>
    <n v="32.090000000000003"/>
    <n v="4664417"/>
    <x v="4"/>
  </r>
  <r>
    <d v="2017-06-12T00:00:00"/>
    <n v="31.8"/>
    <n v="31.81"/>
    <n v="30.82"/>
    <n v="31.59"/>
    <n v="11444618"/>
    <x v="4"/>
  </r>
  <r>
    <d v="2017-06-09T00:00:00"/>
    <n v="32.75"/>
    <n v="32.909999999999997"/>
    <n v="31.63"/>
    <n v="31.98"/>
    <n v="5333634"/>
    <x v="4"/>
  </r>
  <r>
    <d v="2017-06-08T00:00:00"/>
    <n v="32.72"/>
    <n v="32.93"/>
    <n v="32.47"/>
    <n v="32.770000000000003"/>
    <n v="3762805"/>
    <x v="4"/>
  </r>
  <r>
    <d v="2017-06-07T00:00:00"/>
    <n v="32.44"/>
    <n v="32.880000000000003"/>
    <n v="32.14"/>
    <n v="32.76"/>
    <n v="7207870"/>
    <x v="4"/>
  </r>
  <r>
    <d v="2017-06-06T00:00:00"/>
    <n v="32.19"/>
    <n v="32.6"/>
    <n v="32.020000000000003"/>
    <n v="32.49"/>
    <n v="6021121"/>
    <x v="4"/>
  </r>
  <r>
    <d v="2017-06-05T00:00:00"/>
    <n v="32.49"/>
    <n v="32.5"/>
    <n v="32.08"/>
    <n v="32.19"/>
    <n v="7141348"/>
    <x v="4"/>
  </r>
  <r>
    <d v="2017-06-02T00:00:00"/>
    <n v="32.42"/>
    <n v="32.75"/>
    <n v="32.130000000000003"/>
    <n v="32.520000000000003"/>
    <n v="6195468"/>
    <x v="4"/>
  </r>
  <r>
    <d v="2017-06-01T00:00:00"/>
    <n v="32.049999999999997"/>
    <n v="32.549999999999997"/>
    <n v="32"/>
    <n v="32.26"/>
    <n v="6967345"/>
    <x v="4"/>
  </r>
  <r>
    <d v="2017-05-31T00:00:00"/>
    <n v="32"/>
    <n v="32.04"/>
    <n v="31.36"/>
    <n v="31.72"/>
    <n v="5797153"/>
    <x v="5"/>
  </r>
  <r>
    <d v="2017-05-30T00:00:00"/>
    <n v="31.8"/>
    <n v="32.08"/>
    <n v="31.75"/>
    <n v="31.87"/>
    <n v="4934429"/>
    <x v="5"/>
  </r>
  <r>
    <d v="2017-05-29T00:00:00"/>
    <n v="31.82"/>
    <n v="31.82"/>
    <n v="31.82"/>
    <n v="31.82"/>
    <s v="0,000"/>
    <x v="5"/>
  </r>
  <r>
    <d v="2017-05-26T00:00:00"/>
    <n v="31.57"/>
    <n v="31.96"/>
    <n v="31.53"/>
    <n v="31.82"/>
    <n v="3612149"/>
    <x v="5"/>
  </r>
  <r>
    <d v="2017-05-25T00:00:00"/>
    <n v="31.23"/>
    <n v="31.68"/>
    <n v="31.23"/>
    <n v="31.6"/>
    <n v="5476696"/>
    <x v="5"/>
  </r>
  <r>
    <d v="2017-05-24T00:00:00"/>
    <n v="31.18"/>
    <n v="31.42"/>
    <n v="31.06"/>
    <n v="31.19"/>
    <n v="5508214"/>
    <x v="5"/>
  </r>
  <r>
    <d v="2017-05-23T00:00:00"/>
    <n v="31.68"/>
    <n v="31.76"/>
    <n v="31.27"/>
    <n v="31.3"/>
    <n v="7750029"/>
    <x v="5"/>
  </r>
  <r>
    <d v="2017-05-22T00:00:00"/>
    <n v="31.5"/>
    <n v="31.93"/>
    <n v="31.42"/>
    <n v="31.57"/>
    <n v="10626815"/>
    <x v="5"/>
  </r>
  <r>
    <d v="2017-05-19T00:00:00"/>
    <n v="31.18"/>
    <n v="31.71"/>
    <n v="31.12"/>
    <n v="31.25"/>
    <n v="5673720"/>
    <x v="5"/>
  </r>
  <r>
    <d v="2017-05-18T00:00:00"/>
    <n v="30.6"/>
    <n v="31.29"/>
    <n v="30.5"/>
    <n v="30.96"/>
    <n v="7042502"/>
    <x v="5"/>
  </r>
  <r>
    <d v="2017-05-17T00:00:00"/>
    <n v="31.72"/>
    <n v="31.95"/>
    <n v="31.09"/>
    <n v="31.15"/>
    <n v="9034301"/>
    <x v="5"/>
  </r>
  <r>
    <d v="2017-05-16T00:00:00"/>
    <n v="31.77"/>
    <n v="32.28"/>
    <n v="31.61"/>
    <n v="32.200000000000003"/>
    <n v="8986743"/>
    <x v="5"/>
  </r>
  <r>
    <d v="2017-05-15T00:00:00"/>
    <n v="31.17"/>
    <n v="31.7"/>
    <n v="31.11"/>
    <n v="31.68"/>
    <n v="8030106"/>
    <x v="5"/>
  </r>
  <r>
    <d v="2017-05-12T00:00:00"/>
    <n v="30.84"/>
    <n v="31.2"/>
    <n v="30.84"/>
    <n v="31.15"/>
    <n v="5619986"/>
    <x v="5"/>
  </r>
  <r>
    <d v="2017-05-11T00:00:00"/>
    <n v="31.09"/>
    <n v="31.2"/>
    <n v="30.69"/>
    <n v="30.98"/>
    <n v="5609002"/>
    <x v="5"/>
  </r>
  <r>
    <d v="2017-05-10T00:00:00"/>
    <n v="30.92"/>
    <n v="31.29"/>
    <n v="30.69"/>
    <n v="31.23"/>
    <n v="6476713"/>
    <x v="5"/>
  </r>
  <r>
    <d v="2017-05-09T00:00:00"/>
    <n v="30.61"/>
    <n v="31.08"/>
    <n v="30.41"/>
    <n v="30.96"/>
    <n v="6156995"/>
    <x v="5"/>
  </r>
  <r>
    <d v="2017-05-08T00:00:00"/>
    <n v="30.51"/>
    <n v="30.61"/>
    <n v="30.19"/>
    <n v="30.42"/>
    <n v="8540527"/>
    <x v="5"/>
  </r>
  <r>
    <d v="2017-05-05T00:00:00"/>
    <n v="30.45"/>
    <n v="31.03"/>
    <n v="30.41"/>
    <n v="30.85"/>
    <n v="4779802"/>
    <x v="5"/>
  </r>
  <r>
    <d v="2017-05-04T00:00:00"/>
    <n v="31.02"/>
    <n v="31.1"/>
    <n v="30.67"/>
    <n v="30.72"/>
    <n v="5636274"/>
    <x v="5"/>
  </r>
  <r>
    <d v="2017-05-03T00:00:00"/>
    <n v="30.95"/>
    <n v="31.15"/>
    <n v="30.8"/>
    <n v="31.11"/>
    <n v="5488836"/>
    <x v="5"/>
  </r>
  <r>
    <d v="2017-05-02T00:00:00"/>
    <n v="31"/>
    <n v="31.15"/>
    <n v="30.89"/>
    <n v="30.96"/>
    <n v="5818562"/>
    <x v="5"/>
  </r>
  <r>
    <d v="2017-05-01T00:00:00"/>
    <n v="30.79"/>
    <n v="31.15"/>
    <n v="30.68"/>
    <n v="30.97"/>
    <n v="5675976"/>
    <x v="5"/>
  </r>
  <r>
    <d v="2017-04-28T00:00:00"/>
    <n v="31.28"/>
    <n v="31.32"/>
    <n v="30.7"/>
    <n v="30.71"/>
    <n v="8353797"/>
    <x v="6"/>
  </r>
  <r>
    <d v="2017-04-27T00:00:00"/>
    <n v="30.17"/>
    <n v="31.15"/>
    <n v="29.59"/>
    <n v="31.01"/>
    <n v="17183936"/>
    <x v="6"/>
  </r>
  <r>
    <d v="2017-04-26T00:00:00"/>
    <n v="29.67"/>
    <n v="30.05"/>
    <n v="29.32"/>
    <n v="29.79"/>
    <n v="19008382"/>
    <x v="6"/>
  </r>
  <r>
    <d v="2017-04-25T00:00:00"/>
    <n v="29.22"/>
    <n v="29.58"/>
    <n v="29.16"/>
    <n v="29.35"/>
    <n v="12104056"/>
    <x v="6"/>
  </r>
  <r>
    <d v="2017-04-24T00:00:00"/>
    <n v="28.63"/>
    <n v="29.13"/>
    <n v="28.57"/>
    <n v="29"/>
    <n v="14538193"/>
    <x v="6"/>
  </r>
  <r>
    <d v="2017-04-21T00:00:00"/>
    <n v="28.56"/>
    <n v="28.61"/>
    <n v="28.2"/>
    <n v="28.41"/>
    <n v="6541301"/>
    <x v="6"/>
  </r>
  <r>
    <d v="2017-04-20T00:00:00"/>
    <n v="28.18"/>
    <n v="28.53"/>
    <n v="28.1"/>
    <n v="28.46"/>
    <n v="7262801"/>
    <x v="6"/>
  </r>
  <r>
    <d v="2017-04-19T00:00:00"/>
    <n v="27.89"/>
    <n v="28.32"/>
    <n v="27.68"/>
    <n v="28.02"/>
    <n v="9310981"/>
    <x v="6"/>
  </r>
  <r>
    <d v="2017-04-18T00:00:00"/>
    <n v="27.12"/>
    <n v="27.81"/>
    <n v="27.08"/>
    <n v="27.75"/>
    <n v="9329473"/>
    <x v="6"/>
  </r>
  <r>
    <d v="2017-04-17T00:00:00"/>
    <n v="27.35"/>
    <n v="27.37"/>
    <n v="27.01"/>
    <n v="27.12"/>
    <n v="7895768"/>
    <x v="6"/>
  </r>
  <r>
    <d v="2017-04-14T00:00:00"/>
    <n v="27.19"/>
    <n v="27.19"/>
    <n v="27.19"/>
    <n v="27.19"/>
    <s v="0,000"/>
    <x v="6"/>
  </r>
  <r>
    <d v="2017-04-13T00:00:00"/>
    <n v="27.53"/>
    <n v="27.74"/>
    <n v="27.16"/>
    <n v="27.19"/>
    <n v="4846447"/>
    <x v="6"/>
  </r>
  <r>
    <d v="2017-04-12T00:00:00"/>
    <n v="27.69"/>
    <n v="27.84"/>
    <n v="27.49"/>
    <n v="27.57"/>
    <n v="3057822"/>
    <x v="6"/>
  </r>
  <r>
    <d v="2017-04-11T00:00:00"/>
    <n v="27.68"/>
    <n v="27.83"/>
    <n v="27.39"/>
    <n v="27.71"/>
    <n v="6584672"/>
    <x v="6"/>
  </r>
  <r>
    <d v="2017-04-10T00:00:00"/>
    <n v="28.08"/>
    <n v="28.09"/>
    <n v="27.65"/>
    <n v="27.77"/>
    <n v="7840602"/>
    <x v="6"/>
  </r>
  <r>
    <d v="2017-04-07T00:00:00"/>
    <n v="28.27"/>
    <n v="28.5"/>
    <n v="28"/>
    <n v="28.11"/>
    <n v="6968689"/>
    <x v="6"/>
  </r>
  <r>
    <d v="2017-04-06T00:00:00"/>
    <n v="27.56"/>
    <n v="28.53"/>
    <n v="27.52"/>
    <n v="28.43"/>
    <n v="11886300"/>
    <x v="6"/>
  </r>
  <r>
    <d v="2017-04-05T00:00:00"/>
    <n v="27.99"/>
    <n v="28.12"/>
    <n v="27.58"/>
    <n v="27.6"/>
    <n v="7249261"/>
    <x v="6"/>
  </r>
  <r>
    <d v="2017-04-04T00:00:00"/>
    <n v="27.68"/>
    <n v="27.9"/>
    <n v="27.63"/>
    <n v="27.82"/>
    <n v="5159625"/>
    <x v="6"/>
  </r>
  <r>
    <d v="2017-04-03T00:00:00"/>
    <n v="27.74"/>
    <n v="28.09"/>
    <n v="27.51"/>
    <n v="27.75"/>
    <n v="10087340"/>
    <x v="6"/>
  </r>
  <r>
    <d v="2017-03-31T00:00:00"/>
    <n v="27.17"/>
    <n v="27.5"/>
    <n v="27.06"/>
    <n v="27.4"/>
    <n v="7166641"/>
    <x v="7"/>
  </r>
  <r>
    <d v="2017-03-30T00:00:00"/>
    <n v="27.36"/>
    <n v="27.5"/>
    <n v="27.2"/>
    <n v="27.33"/>
    <n v="4714800"/>
    <x v="7"/>
  </r>
  <r>
    <d v="2017-03-29T00:00:00"/>
    <n v="27.13"/>
    <n v="27.54"/>
    <n v="27"/>
    <n v="27.29"/>
    <n v="6146911"/>
    <x v="7"/>
  </r>
  <r>
    <d v="2017-03-28T00:00:00"/>
    <n v="26.65"/>
    <n v="27.27"/>
    <n v="26.59"/>
    <n v="27.17"/>
    <n v="12824460"/>
    <x v="7"/>
  </r>
  <r>
    <d v="2017-03-27T00:00:00"/>
    <n v="25.25"/>
    <n v="26.61"/>
    <n v="25.21"/>
    <n v="26.58"/>
    <n v="12583993"/>
    <x v="7"/>
  </r>
  <r>
    <d v="2017-03-24T00:00:00"/>
    <n v="26.07"/>
    <n v="26.13"/>
    <n v="25.47"/>
    <n v="25.71"/>
    <n v="11061581"/>
    <x v="7"/>
  </r>
  <r>
    <d v="2017-03-23T00:00:00"/>
    <n v="26.02"/>
    <n v="26.4"/>
    <n v="25.91"/>
    <n v="25.92"/>
    <n v="6979294"/>
    <x v="7"/>
  </r>
  <r>
    <d v="2017-03-22T00:00:00"/>
    <n v="26.04"/>
    <n v="26.43"/>
    <n v="25.92"/>
    <n v="26.03"/>
    <n v="7313909"/>
    <x v="7"/>
  </r>
  <r>
    <d v="2017-03-21T00:00:00"/>
    <n v="26.7"/>
    <n v="26.76"/>
    <n v="25.89"/>
    <n v="26.13"/>
    <n v="17554753"/>
    <x v="7"/>
  </r>
  <r>
    <d v="2017-03-20T00:00:00"/>
    <n v="27.43"/>
    <n v="27.45"/>
    <n v="26.34"/>
    <n v="26.62"/>
    <n v="19572622"/>
    <x v="7"/>
  </r>
  <r>
    <d v="2017-03-17T00:00:00"/>
    <n v="26.95"/>
    <n v="27.6"/>
    <n v="26.85"/>
    <n v="27.58"/>
    <n v="15361756"/>
    <x v="7"/>
  </r>
  <r>
    <d v="2017-03-16T00:00:00"/>
    <n v="26.75"/>
    <n v="26.99"/>
    <n v="26.52"/>
    <n v="26.79"/>
    <n v="10592719"/>
    <x v="7"/>
  </r>
  <r>
    <d v="2017-03-15T00:00:00"/>
    <n v="26.5"/>
    <n v="26.87"/>
    <n v="26.34"/>
    <n v="26.82"/>
    <n v="10563811"/>
    <x v="7"/>
  </r>
  <r>
    <d v="2017-03-14T00:00:00"/>
    <n v="25.95"/>
    <n v="26.4"/>
    <n v="25.83"/>
    <n v="26.35"/>
    <n v="7634198"/>
    <x v="7"/>
  </r>
  <r>
    <d v="2017-03-13T00:00:00"/>
    <n v="25.61"/>
    <n v="26.02"/>
    <n v="25.56"/>
    <n v="25.95"/>
    <n v="6783580"/>
    <x v="7"/>
  </r>
  <r>
    <d v="2017-03-10T00:00:00"/>
    <n v="25.56"/>
    <n v="25.59"/>
    <n v="25.15"/>
    <n v="25.5"/>
    <n v="6840763"/>
    <x v="7"/>
  </r>
  <r>
    <d v="2017-03-09T00:00:00"/>
    <n v="25.53"/>
    <n v="25.8"/>
    <n v="25.29"/>
    <n v="25.43"/>
    <n v="7790371"/>
    <x v="7"/>
  </r>
  <r>
    <d v="2017-03-08T00:00:00"/>
    <n v="25.8"/>
    <n v="25.9"/>
    <n v="25.64"/>
    <n v="25.68"/>
    <n v="12078975"/>
    <x v="7"/>
  </r>
  <r>
    <d v="2017-03-07T00:00:00"/>
    <n v="26.37"/>
    <n v="26.41"/>
    <n v="25.33"/>
    <n v="25.74"/>
    <n v="23494502"/>
    <x v="7"/>
  </r>
  <r>
    <d v="2017-03-06T00:00:00"/>
    <n v="26.42"/>
    <n v="26.61"/>
    <n v="26.14"/>
    <n v="26.55"/>
    <n v="6478681"/>
    <x v="7"/>
  </r>
  <r>
    <d v="2017-03-03T00:00:00"/>
    <n v="26.22"/>
    <n v="26.52"/>
    <n v="26.08"/>
    <n v="26.46"/>
    <n v="6844683"/>
    <x v="7"/>
  </r>
  <r>
    <d v="2017-03-02T00:00:00"/>
    <n v="26.74"/>
    <n v="26.79"/>
    <n v="26.27"/>
    <n v="26.31"/>
    <n v="7705111"/>
    <x v="7"/>
  </r>
  <r>
    <d v="2017-03-01T00:00:00"/>
    <n v="27.07"/>
    <n v="27.2"/>
    <n v="26.78"/>
    <n v="26.83"/>
    <n v="9780950"/>
    <x v="7"/>
  </r>
  <r>
    <d v="2017-02-28T00:00:00"/>
    <n v="26.39"/>
    <n v="26.53"/>
    <n v="26.15"/>
    <n v="26.29"/>
    <n v="8231219"/>
    <x v="8"/>
  </r>
  <r>
    <d v="2017-02-27T00:00:00"/>
    <n v="26.45"/>
    <n v="26.55"/>
    <n v="26.32"/>
    <n v="26.47"/>
    <n v="8026766"/>
    <x v="8"/>
  </r>
  <r>
    <d v="2017-02-24T00:00:00"/>
    <n v="26.1"/>
    <n v="26.4"/>
    <n v="26.03"/>
    <n v="26.39"/>
    <n v="11647282"/>
    <x v="8"/>
  </r>
  <r>
    <d v="2017-02-23T00:00:00"/>
    <n v="26.58"/>
    <n v="26.69"/>
    <n v="26.07"/>
    <n v="26.18"/>
    <n v="10039282"/>
    <x v="8"/>
  </r>
  <r>
    <d v="2017-02-22T00:00:00"/>
    <n v="26.97"/>
    <n v="27.06"/>
    <n v="26.32"/>
    <n v="26.46"/>
    <n v="9682320"/>
    <x v="8"/>
  </r>
  <r>
    <d v="2017-02-21T00:00:00"/>
    <n v="26.62"/>
    <n v="27.06"/>
    <n v="26.56"/>
    <n v="26.95"/>
    <n v="12650295"/>
    <x v="8"/>
  </r>
  <r>
    <d v="2017-02-20T00:00:00"/>
    <n v="26.6"/>
    <n v="26.6"/>
    <n v="26.6"/>
    <n v="26.6"/>
    <s v="0,000"/>
    <x v="8"/>
  </r>
  <r>
    <d v="2017-02-17T00:00:00"/>
    <n v="26.5"/>
    <n v="26.78"/>
    <n v="26.04"/>
    <n v="26.6"/>
    <n v="20858708"/>
    <x v="8"/>
  </r>
  <r>
    <d v="2017-02-16T00:00:00"/>
    <n v="28.04"/>
    <n v="28.06"/>
    <n v="26.64"/>
    <n v="26.86"/>
    <n v="49239996"/>
    <x v="8"/>
  </r>
  <r>
    <d v="2017-02-15T00:00:00"/>
    <n v="28.66"/>
    <n v="29.71"/>
    <n v="28.66"/>
    <n v="29.6"/>
    <n v="14324376"/>
    <x v="8"/>
  </r>
  <r>
    <d v="2017-02-14T00:00:00"/>
    <n v="29.44"/>
    <n v="29.6"/>
    <n v="28.61"/>
    <n v="28.65"/>
    <n v="9169321"/>
    <x v="8"/>
  </r>
  <r>
    <d v="2017-02-13T00:00:00"/>
    <n v="28.73"/>
    <n v="29.3"/>
    <n v="28.59"/>
    <n v="29.16"/>
    <n v="10157668"/>
    <x v="8"/>
  </r>
  <r>
    <d v="2017-02-10T00:00:00"/>
    <n v="28.68"/>
    <n v="28.79"/>
    <n v="28.48"/>
    <n v="28.53"/>
    <n v="4791275"/>
    <x v="8"/>
  </r>
  <r>
    <d v="2017-02-09T00:00:00"/>
    <n v="28.66"/>
    <n v="28.71"/>
    <n v="28.31"/>
    <n v="28.62"/>
    <n v="4931354"/>
    <x v="8"/>
  </r>
  <r>
    <d v="2017-02-08T00:00:00"/>
    <n v="28.52"/>
    <n v="28.73"/>
    <n v="28.44"/>
    <n v="28.64"/>
    <n v="3298707"/>
    <x v="8"/>
  </r>
  <r>
    <d v="2017-02-07T00:00:00"/>
    <n v="29.08"/>
    <n v="29.1"/>
    <n v="28.5"/>
    <n v="28.56"/>
    <n v="5338630"/>
    <x v="8"/>
  </r>
  <r>
    <d v="2017-02-06T00:00:00"/>
    <n v="28.93"/>
    <n v="29.14"/>
    <n v="28.76"/>
    <n v="29.05"/>
    <n v="6694787"/>
    <x v="8"/>
  </r>
  <r>
    <d v="2017-02-03T00:00:00"/>
    <n v="28.93"/>
    <n v="29.01"/>
    <n v="28.78"/>
    <n v="28.86"/>
    <n v="3781195"/>
    <x v="8"/>
  </r>
  <r>
    <d v="2017-02-02T00:00:00"/>
    <n v="28.52"/>
    <n v="28.82"/>
    <n v="28.45"/>
    <n v="28.8"/>
    <n v="6200467"/>
    <x v="8"/>
  </r>
  <r>
    <d v="2017-02-01T00:00:00"/>
    <n v="28.76"/>
    <n v="28.89"/>
    <n v="28.38"/>
    <n v="28.56"/>
    <n v="6986942"/>
    <x v="8"/>
  </r>
  <r>
    <d v="2017-01-31T00:00:00"/>
    <n v="29.01"/>
    <n v="29.2"/>
    <n v="28.73"/>
    <n v="28.8"/>
    <n v="5479724"/>
    <x v="9"/>
  </r>
  <r>
    <d v="2017-01-30T00:00:00"/>
    <n v="29.62"/>
    <n v="29.62"/>
    <n v="29.08"/>
    <n v="29.11"/>
    <n v="5633750"/>
    <x v="9"/>
  </r>
  <r>
    <d v="2017-01-27T00:00:00"/>
    <n v="29.8"/>
    <n v="29.89"/>
    <n v="29.46"/>
    <n v="29.79"/>
    <n v="5813246"/>
    <x v="9"/>
  </r>
  <r>
    <d v="2017-01-26T00:00:00"/>
    <n v="29.48"/>
    <n v="29.87"/>
    <n v="29.24"/>
    <n v="29.48"/>
    <n v="4955539"/>
    <x v="9"/>
  </r>
  <r>
    <d v="2017-01-25T00:00:00"/>
    <n v="29.31"/>
    <n v="29.66"/>
    <n v="29.21"/>
    <n v="29.6"/>
    <n v="7269346"/>
    <x v="9"/>
  </r>
  <r>
    <d v="2017-01-24T00:00:00"/>
    <n v="28.59"/>
    <n v="29.05"/>
    <n v="28.46"/>
    <n v="29.01"/>
    <n v="4468015"/>
    <x v="9"/>
  </r>
  <r>
    <d v="2017-01-23T00:00:00"/>
    <n v="28.73"/>
    <n v="28.88"/>
    <n v="28.4"/>
    <n v="28.5"/>
    <n v="6588065"/>
    <x v="9"/>
  </r>
  <r>
    <d v="2017-01-20T00:00:00"/>
    <n v="28.85"/>
    <n v="29.25"/>
    <n v="28.74"/>
    <n v="28.74"/>
    <n v="5371778"/>
    <x v="9"/>
  </r>
  <r>
    <d v="2017-01-19T00:00:00"/>
    <n v="28.71"/>
    <n v="28.86"/>
    <n v="28.56"/>
    <n v="28.69"/>
    <n v="4820921"/>
    <x v="9"/>
  </r>
  <r>
    <d v="2017-01-18T00:00:00"/>
    <n v="28.56"/>
    <n v="28.69"/>
    <n v="28.33"/>
    <n v="28.61"/>
    <n v="3839876"/>
    <x v="9"/>
  </r>
  <r>
    <d v="2017-01-17T00:00:00"/>
    <n v="28.45"/>
    <n v="28.8"/>
    <n v="28.45"/>
    <n v="28.66"/>
    <n v="6966129"/>
    <x v="9"/>
  </r>
  <r>
    <d v="2017-01-16T00:00:00"/>
    <n v="28.62"/>
    <n v="28.62"/>
    <n v="28.62"/>
    <n v="28.62"/>
    <s v="0,000"/>
    <x v="9"/>
  </r>
  <r>
    <d v="2017-01-13T00:00:00"/>
    <n v="28.73"/>
    <n v="29.06"/>
    <n v="28.55"/>
    <n v="28.62"/>
    <n v="8786605"/>
    <x v="9"/>
  </r>
  <r>
    <d v="2017-01-12T00:00:00"/>
    <n v="28.86"/>
    <n v="29.16"/>
    <n v="28.35"/>
    <n v="28.63"/>
    <n v="6311993"/>
    <x v="9"/>
  </r>
  <r>
    <d v="2017-01-11T00:00:00"/>
    <n v="29.5"/>
    <n v="29.57"/>
    <n v="28.69"/>
    <n v="29.03"/>
    <n v="9595209"/>
    <x v="9"/>
  </r>
  <r>
    <d v="2017-01-10T00:00:00"/>
    <n v="29.29"/>
    <n v="29.92"/>
    <n v="28.72"/>
    <n v="29.62"/>
    <n v="11879426"/>
    <x v="9"/>
  </r>
  <r>
    <d v="2017-01-09T00:00:00"/>
    <n v="29.71"/>
    <n v="29.9"/>
    <n v="29.16"/>
    <n v="29.16"/>
    <n v="5893400"/>
    <x v="9"/>
  </r>
  <r>
    <d v="2017-01-06T00:00:00"/>
    <n v="29.37"/>
    <n v="29.71"/>
    <n v="29.35"/>
    <n v="29.52"/>
    <n v="6989539"/>
    <x v="9"/>
  </r>
  <r>
    <d v="2017-01-05T00:00:00"/>
    <n v="29.65"/>
    <n v="29.97"/>
    <n v="29.35"/>
    <n v="29.37"/>
    <n v="8587124"/>
    <x v="9"/>
  </r>
  <r>
    <d v="2017-01-04T00:00:00"/>
    <n v="29.52"/>
    <n v="29.65"/>
    <n v="29.18"/>
    <n v="29.46"/>
    <n v="6330632"/>
    <x v="9"/>
  </r>
  <r>
    <d v="2017-01-03T00:00:00"/>
    <n v="29.01"/>
    <n v="29.51"/>
    <n v="28.76"/>
    <n v="29.48"/>
    <n v="9438195"/>
    <x v="9"/>
  </r>
  <r>
    <d v="2017-01-02T00:00:00"/>
    <n v="28.83"/>
    <n v="28.83"/>
    <n v="28.83"/>
    <n v="28.83"/>
    <s v="0,000"/>
    <x v="9"/>
  </r>
  <r>
    <d v="2016-12-30T00:00:00"/>
    <n v="28.63"/>
    <n v="28.83"/>
    <n v="28.33"/>
    <n v="28.83"/>
    <n v="5461231"/>
    <x v="10"/>
  </r>
  <r>
    <d v="2016-12-29T00:00:00"/>
    <n v="28.62"/>
    <n v="28.77"/>
    <n v="28.38"/>
    <n v="28.5"/>
    <n v="3693050"/>
    <x v="10"/>
  </r>
  <r>
    <d v="2016-12-28T00:00:00"/>
    <n v="29"/>
    <n v="29.18"/>
    <n v="28.62"/>
    <n v="28.72"/>
    <n v="3494565"/>
    <x v="10"/>
  </r>
  <r>
    <d v="2016-12-27T00:00:00"/>
    <n v="29.34"/>
    <n v="29.5"/>
    <n v="29"/>
    <n v="29.01"/>
    <n v="2730020"/>
    <x v="10"/>
  </r>
  <r>
    <d v="2016-12-26T00:00:00"/>
    <n v="29.36"/>
    <n v="29.36"/>
    <n v="29.36"/>
    <n v="29.36"/>
    <s v="0,000"/>
    <x v="10"/>
  </r>
  <r>
    <d v="2016-12-23T00:00:00"/>
    <n v="29.29"/>
    <n v="29.52"/>
    <n v="29.21"/>
    <n v="29.36"/>
    <n v="2587064"/>
    <x v="10"/>
  </r>
  <r>
    <d v="2016-12-22T00:00:00"/>
    <n v="29.28"/>
    <n v="29.41"/>
    <n v="29.01"/>
    <n v="29.33"/>
    <n v="3627962"/>
    <x v="10"/>
  </r>
  <r>
    <d v="2016-12-21T00:00:00"/>
    <n v="28.63"/>
    <n v="29.38"/>
    <n v="28.4"/>
    <n v="29.28"/>
    <n v="6508997"/>
    <x v="10"/>
  </r>
  <r>
    <d v="2016-12-20T00:00:00"/>
    <n v="28.81"/>
    <n v="28.98"/>
    <n v="28.4"/>
    <n v="28.63"/>
    <n v="4384868"/>
    <x v="10"/>
  </r>
  <r>
    <d v="2016-12-19T00:00:00"/>
    <n v="28.83"/>
    <n v="29"/>
    <n v="28.56"/>
    <n v="28.59"/>
    <n v="4703566"/>
    <x v="10"/>
  </r>
  <r>
    <d v="2016-12-16T00:00:00"/>
    <n v="29.32"/>
    <n v="29.45"/>
    <n v="28.74"/>
    <n v="28.86"/>
    <n v="8520689"/>
    <x v="10"/>
  </r>
  <r>
    <d v="2016-12-15T00:00:00"/>
    <n v="29.7"/>
    <n v="29.9"/>
    <n v="28.93"/>
    <n v="28.97"/>
    <n v="8579670"/>
    <x v="10"/>
  </r>
  <r>
    <d v="2016-12-14T00:00:00"/>
    <n v="29.64"/>
    <n v="30.09"/>
    <n v="29.25"/>
    <n v="29.72"/>
    <n v="10258856"/>
    <x v="10"/>
  </r>
  <r>
    <d v="2016-12-13T00:00:00"/>
    <n v="29.99"/>
    <n v="30.26"/>
    <n v="29.7"/>
    <n v="29.79"/>
    <n v="11258131"/>
    <x v="10"/>
  </r>
  <r>
    <d v="2016-12-12T00:00:00"/>
    <n v="29.53"/>
    <n v="29.6"/>
    <n v="29.03"/>
    <n v="29.19"/>
    <n v="7093820"/>
    <x v="10"/>
  </r>
  <r>
    <d v="2016-12-09T00:00:00"/>
    <n v="29.75"/>
    <n v="30.07"/>
    <n v="28.89"/>
    <n v="29.27"/>
    <n v="15863299"/>
    <x v="10"/>
  </r>
  <r>
    <d v="2016-12-08T00:00:00"/>
    <n v="29.93"/>
    <n v="30.62"/>
    <n v="27.86"/>
    <n v="28.65"/>
    <n v="27902104"/>
    <x v="10"/>
  </r>
  <r>
    <d v="2016-12-07T00:00:00"/>
    <n v="29.9"/>
    <n v="29.98"/>
    <n v="29.54"/>
    <n v="29.95"/>
    <n v="5552523"/>
    <x v="10"/>
  </r>
  <r>
    <d v="2016-12-06T00:00:00"/>
    <n v="29.24"/>
    <n v="29.75"/>
    <n v="29.13"/>
    <n v="29.63"/>
    <n v="8575607"/>
    <x v="10"/>
  </r>
  <r>
    <d v="2016-12-05T00:00:00"/>
    <n v="29.31"/>
    <n v="29.36"/>
    <n v="28.81"/>
    <n v="28.97"/>
    <n v="7050020"/>
    <x v="10"/>
  </r>
  <r>
    <d v="2016-12-02T00:00:00"/>
    <n v="28.37"/>
    <n v="29.27"/>
    <n v="28.34"/>
    <n v="29.01"/>
    <n v="8671480"/>
    <x v="10"/>
  </r>
  <r>
    <d v="2016-12-01T00:00:00"/>
    <n v="28.71"/>
    <n v="28.9"/>
    <n v="27.95"/>
    <n v="28.52"/>
    <n v="8466043"/>
    <x v="10"/>
  </r>
  <r>
    <d v="2016-11-30T00:00:00"/>
    <n v="29.08"/>
    <n v="29.08"/>
    <n v="28.55"/>
    <n v="28.71"/>
    <n v="7429691"/>
    <x v="11"/>
  </r>
  <r>
    <d v="2016-11-29T00:00:00"/>
    <n v="28.72"/>
    <n v="29.04"/>
    <n v="28.62"/>
    <n v="28.87"/>
    <n v="8355530"/>
    <x v="11"/>
  </r>
  <r>
    <d v="2016-11-28T00:00:00"/>
    <n v="28.78"/>
    <n v="28.84"/>
    <n v="28.59"/>
    <n v="28.73"/>
    <n v="8285537"/>
    <x v="11"/>
  </r>
  <r>
    <d v="2016-11-25T00:00:00"/>
    <n v="28.48"/>
    <n v="28.69"/>
    <n v="28.46"/>
    <n v="28.67"/>
    <n v="1660346"/>
    <x v="11"/>
  </r>
  <r>
    <d v="2016-11-24T00:00:00"/>
    <n v="28.47"/>
    <n v="28.47"/>
    <n v="28.47"/>
    <n v="28.47"/>
    <s v="0,000"/>
    <x v="11"/>
  </r>
  <r>
    <d v="2016-11-23T00:00:00"/>
    <n v="28.63"/>
    <n v="28.72"/>
    <n v="28.4"/>
    <n v="28.47"/>
    <n v="4122830"/>
    <x v="11"/>
  </r>
  <r>
    <d v="2016-11-22T00:00:00"/>
    <n v="28.65"/>
    <n v="28.83"/>
    <n v="28.52"/>
    <n v="28.71"/>
    <n v="7083660"/>
    <x v="11"/>
  </r>
  <r>
    <d v="2016-11-21T00:00:00"/>
    <n v="29.12"/>
    <n v="29.35"/>
    <n v="28.95"/>
    <n v="28.97"/>
    <n v="10262831"/>
    <x v="11"/>
  </r>
  <r>
    <d v="2016-11-18T00:00:00"/>
    <n v="28.2"/>
    <n v="28.73"/>
    <n v="28.18"/>
    <n v="28.43"/>
    <n v="9823428"/>
    <x v="11"/>
  </r>
  <r>
    <d v="2016-11-17T00:00:00"/>
    <n v="27.84"/>
    <n v="28.25"/>
    <n v="27.77"/>
    <n v="28.03"/>
    <n v="6986193"/>
    <x v="11"/>
  </r>
  <r>
    <d v="2016-11-16T00:00:00"/>
    <n v="27.75"/>
    <n v="28.14"/>
    <n v="27.49"/>
    <n v="27.71"/>
    <n v="5723988"/>
    <x v="11"/>
  </r>
  <r>
    <d v="2016-11-15T00:00:00"/>
    <n v="27.42"/>
    <n v="27.96"/>
    <n v="27.3"/>
    <n v="27.83"/>
    <n v="7372888"/>
    <x v="11"/>
  </r>
  <r>
    <d v="2016-11-14T00:00:00"/>
    <n v="27.44"/>
    <n v="27.67"/>
    <n v="26.77"/>
    <n v="27.37"/>
    <n v="9510519"/>
    <x v="11"/>
  </r>
  <r>
    <d v="2016-11-11T00:00:00"/>
    <n v="27.68"/>
    <n v="27.73"/>
    <n v="27.21"/>
    <n v="27.5"/>
    <n v="7366838"/>
    <x v="11"/>
  </r>
  <r>
    <d v="2016-11-10T00:00:00"/>
    <n v="28.57"/>
    <n v="28.71"/>
    <n v="27.4"/>
    <n v="27.87"/>
    <n v="9536619"/>
    <x v="11"/>
  </r>
  <r>
    <d v="2016-11-09T00:00:00"/>
    <n v="27.75"/>
    <n v="28.8"/>
    <n v="27.56"/>
    <n v="28.32"/>
    <n v="10960066"/>
    <x v="11"/>
  </r>
  <r>
    <d v="2016-11-08T00:00:00"/>
    <n v="27.28"/>
    <n v="28.3"/>
    <n v="27.28"/>
    <n v="28"/>
    <n v="13465626"/>
    <x v="11"/>
  </r>
  <r>
    <d v="2016-11-07T00:00:00"/>
    <n v="28.08"/>
    <n v="28.3"/>
    <n v="26.84"/>
    <n v="27.18"/>
    <n v="19040049"/>
    <x v="11"/>
  </r>
  <r>
    <d v="2016-11-04T00:00:00"/>
    <n v="26.08"/>
    <n v="26.65"/>
    <n v="26.01"/>
    <n v="26.41"/>
    <n v="11220685"/>
    <x v="11"/>
  </r>
  <r>
    <d v="2016-11-03T00:00:00"/>
    <n v="25.98"/>
    <n v="26.5"/>
    <n v="25.74"/>
    <n v="25.77"/>
    <n v="5990240"/>
    <x v="11"/>
  </r>
  <r>
    <d v="2016-11-02T00:00:00"/>
    <n v="26.35"/>
    <n v="26.36"/>
    <n v="25.73"/>
    <n v="25.94"/>
    <n v="6798173"/>
    <x v="11"/>
  </r>
  <r>
    <d v="2016-11-01T00:00:00"/>
    <n v="26.65"/>
    <n v="26.98"/>
    <n v="26.35"/>
    <n v="26.4"/>
    <n v="9406043"/>
    <x v="11"/>
  </r>
  <r>
    <d v="2016-10-31T00:00:00"/>
    <n v="26.18"/>
    <n v="26.31"/>
    <n v="25.97"/>
    <n v="26.17"/>
    <n v="3605703"/>
    <x v="12"/>
  </r>
  <r>
    <d v="2016-10-28T00:00:00"/>
    <n v="25.91"/>
    <n v="26.46"/>
    <n v="25.91"/>
    <n v="26.07"/>
    <n v="4473895"/>
    <x v="12"/>
  </r>
  <r>
    <d v="2016-10-27T00:00:00"/>
    <n v="26.19"/>
    <n v="26.35"/>
    <n v="25.84"/>
    <n v="25.98"/>
    <n v="5279227"/>
    <x v="12"/>
  </r>
  <r>
    <d v="2016-10-26T00:00:00"/>
    <n v="26.03"/>
    <n v="26.33"/>
    <n v="25.94"/>
    <n v="26.13"/>
    <n v="3654051"/>
    <x v="12"/>
  </r>
  <r>
    <d v="2016-10-25T00:00:00"/>
    <n v="26.23"/>
    <n v="26.32"/>
    <n v="26.05"/>
    <n v="26.08"/>
    <n v="5219533"/>
    <x v="12"/>
  </r>
  <r>
    <d v="2016-10-24T00:00:00"/>
    <n v="26.31"/>
    <n v="26.47"/>
    <n v="26.22"/>
    <n v="26.28"/>
    <n v="2980512"/>
    <x v="12"/>
  </r>
  <r>
    <d v="2016-10-21T00:00:00"/>
    <n v="26.09"/>
    <n v="26.3"/>
    <n v="25.59"/>
    <n v="26.1"/>
    <n v="3255840"/>
    <x v="12"/>
  </r>
  <r>
    <d v="2016-10-20T00:00:00"/>
    <n v="26.04"/>
    <n v="26.38"/>
    <n v="25.99"/>
    <n v="26.12"/>
    <n v="3466738"/>
    <x v="12"/>
  </r>
  <r>
    <d v="2016-10-19T00:00:00"/>
    <n v="25.82"/>
    <n v="26.18"/>
    <n v="25.73"/>
    <n v="26.09"/>
    <n v="3431687"/>
    <x v="12"/>
  </r>
  <r>
    <d v="2016-10-18T00:00:00"/>
    <n v="26.31"/>
    <n v="26.31"/>
    <n v="25.79"/>
    <n v="25.86"/>
    <n v="2572212"/>
    <x v="12"/>
  </r>
  <r>
    <d v="2016-10-17T00:00:00"/>
    <n v="25.32"/>
    <n v="26.17"/>
    <n v="25.25"/>
    <n v="25.98"/>
    <n v="4071448"/>
    <x v="12"/>
  </r>
  <r>
    <d v="2016-10-14T00:00:00"/>
    <n v="26.24"/>
    <n v="26.33"/>
    <n v="25.62"/>
    <n v="25.75"/>
    <n v="3806401"/>
    <x v="12"/>
  </r>
  <r>
    <d v="2016-10-13T00:00:00"/>
    <n v="25.99"/>
    <n v="26.12"/>
    <n v="25.69"/>
    <n v="26.06"/>
    <n v="3990957"/>
    <x v="12"/>
  </r>
  <r>
    <d v="2016-10-12T00:00:00"/>
    <n v="26.54"/>
    <n v="26.58"/>
    <n v="26.31"/>
    <n v="26.33"/>
    <n v="2317282"/>
    <x v="12"/>
  </r>
  <r>
    <d v="2016-10-11T00:00:00"/>
    <n v="26.89"/>
    <n v="27.02"/>
    <n v="26.43"/>
    <n v="26.55"/>
    <n v="3128867"/>
    <x v="12"/>
  </r>
  <r>
    <d v="2016-10-10T00:00:00"/>
    <n v="26.54"/>
    <n v="27.04"/>
    <n v="26.54"/>
    <n v="26.79"/>
    <n v="5978406"/>
    <x v="12"/>
  </r>
  <r>
    <d v="2016-10-07T00:00:00"/>
    <n v="26.76"/>
    <n v="26.8"/>
    <n v="26.38"/>
    <n v="26.42"/>
    <n v="3767215"/>
    <x v="12"/>
  </r>
  <r>
    <d v="2016-10-06T00:00:00"/>
    <n v="26.96"/>
    <n v="27.04"/>
    <n v="26.56"/>
    <n v="26.8"/>
    <n v="5438421"/>
    <x v="12"/>
  </r>
  <r>
    <d v="2016-10-05T00:00:00"/>
    <n v="26.35"/>
    <n v="26.85"/>
    <n v="26.34"/>
    <n v="26.64"/>
    <n v="7176470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showDrill="0" itemPrintTitles="1" createdVersion="5" indent="0" compact="0" compactData="0" gridDropZones="1" multipleFieldFilters="0">
  <location ref="A11:P115" firstHeaderRow="1" firstDataRow="2" firstDataCol="6" rowPageCount="1" colPageCount="1"/>
  <pivotFields count="17">
    <pivotField axis="axisPage" compact="0" outline="0" showAll="0" defaultSubtotal="0">
      <items count="2">
        <item x="0"/>
        <item x="1"/>
      </items>
    </pivotField>
    <pivotField compact="0" outline="0" showAll="0" defaultSubtotal="0"/>
    <pivotField axis="axisRow" compact="0" outline="0" showAll="0" sortType="descending">
      <items count="17">
        <item x="2"/>
        <item x="12"/>
        <item x="4"/>
        <item x="13"/>
        <item x="14"/>
        <item x="10"/>
        <item x="9"/>
        <item x="1"/>
        <item x="3"/>
        <item x="11"/>
        <item x="6"/>
        <item x="5"/>
        <item x="7"/>
        <item x="0"/>
        <item x="8"/>
        <item x="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1">
        <item x="2"/>
        <item x="3"/>
        <item x="0"/>
        <item x="1"/>
        <item x="4"/>
        <item x="5"/>
        <item x="6"/>
        <item x="7"/>
        <item x="8"/>
        <item x="9"/>
        <item x="1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3">
        <item x="1"/>
        <item x="0"/>
        <item x="2"/>
      </items>
    </pivotField>
    <pivotField compact="0" numFmtId="14" outline="0" showAll="0"/>
    <pivotField compact="0" outline="0" showAll="0"/>
    <pivotField axis="axisRow" compact="0" outline="0" multipleItemSelectionAllowed="1" showAll="0" defaultSubtotal="0">
      <items count="7">
        <item h="1" x="5"/>
        <item h="1" x="1"/>
        <item x="0"/>
        <item h="1" x="2"/>
        <item h="1" x="4"/>
        <item h="1" x="3"/>
        <item h="1" x="6"/>
      </items>
    </pivotField>
    <pivotField compact="0" outline="0" showAll="0"/>
    <pivotField axis="axisRow" compact="0" outline="0" showAll="0" defaultSubtotal="0">
      <items count="8">
        <item x="2"/>
        <item x="1"/>
        <item x="0"/>
        <item x="4"/>
        <item x="3"/>
        <item x="5"/>
        <item x="6"/>
        <item x="7"/>
      </items>
    </pivotField>
    <pivotField compact="0" outline="0" showAll="0"/>
    <pivotField dataField="1" compact="0" numFmtId="164" outline="0" showAll="0"/>
    <pivotField compact="0" numFmtId="164" outline="0" showAll="0"/>
    <pivotField compact="0" outline="0" showAll="0"/>
    <pivotField compact="0" outline="0" showAll="0"/>
    <pivotField axis="axisRow" compact="0" outline="0" showAll="0">
      <items count="16">
        <item x="4"/>
        <item x="1"/>
        <item x="2"/>
        <item x="5"/>
        <item x="3"/>
        <item x="0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Col" compact="0" outline="0" showAll="0" defaultSubtotal="0">
      <items count="11">
        <item x="6"/>
        <item x="7"/>
        <item x="4"/>
        <item x="5"/>
        <item x="3"/>
        <item x="2"/>
        <item x="9"/>
        <item x="8"/>
        <item x="1"/>
        <item x="0"/>
        <item x="10"/>
      </items>
    </pivotField>
  </pivotFields>
  <rowFields count="6">
    <field x="2"/>
    <field x="3"/>
    <field x="4"/>
    <field x="9"/>
    <field x="7"/>
    <field x="15"/>
  </rowFields>
  <rowItems count="103">
    <i>
      <x v="4"/>
      <x v="9"/>
      <x v="1"/>
      <x v="6"/>
      <x v="2"/>
      <x v="10"/>
    </i>
    <i t="default">
      <x v="4"/>
    </i>
    <i>
      <x v="11"/>
      <x v="5"/>
      <x/>
      <x/>
      <x v="2"/>
      <x v="5"/>
    </i>
    <i r="3">
      <x v="2"/>
      <x v="2"/>
      <x v="1"/>
    </i>
    <i r="2">
      <x v="1"/>
      <x v="1"/>
      <x v="2"/>
      <x v="1"/>
    </i>
    <i r="3">
      <x v="2"/>
      <x v="2"/>
      <x v="2"/>
    </i>
    <i r="5">
      <x v="3"/>
    </i>
    <i r="5">
      <x v="5"/>
    </i>
    <i r="3">
      <x v="4"/>
      <x v="2"/>
      <x v="1"/>
    </i>
    <i t="default">
      <x v="11"/>
    </i>
    <i>
      <x/>
      <x/>
      <x/>
      <x/>
      <x v="2"/>
      <x v="5"/>
    </i>
    <i r="3">
      <x v="2"/>
      <x v="2"/>
      <x v="1"/>
    </i>
    <i r="2">
      <x v="1"/>
      <x v="1"/>
      <x v="2"/>
      <x v="1"/>
    </i>
    <i r="3">
      <x v="2"/>
      <x v="2"/>
      <x v="3"/>
    </i>
    <i r="5">
      <x v="5"/>
    </i>
    <i r="5">
      <x v="6"/>
    </i>
    <i r="3">
      <x v="4"/>
      <x v="2"/>
      <x v="1"/>
    </i>
    <i t="default">
      <x/>
    </i>
    <i>
      <x v="12"/>
      <x v="7"/>
      <x/>
      <x/>
      <x v="2"/>
      <x v="5"/>
    </i>
    <i r="3">
      <x v="2"/>
      <x v="2"/>
      <x v="1"/>
    </i>
    <i r="2">
      <x v="1"/>
      <x v="1"/>
      <x v="2"/>
      <x v="1"/>
    </i>
    <i r="3">
      <x v="2"/>
      <x v="2"/>
      <x v="2"/>
    </i>
    <i r="5">
      <x v="3"/>
    </i>
    <i r="5">
      <x v="5"/>
    </i>
    <i r="5">
      <x v="6"/>
    </i>
    <i r="3">
      <x v="4"/>
      <x v="2"/>
      <x v="1"/>
    </i>
    <i t="default">
      <x v="12"/>
    </i>
    <i>
      <x v="13"/>
      <x v="2"/>
      <x/>
      <x/>
      <x v="2"/>
      <x v="5"/>
    </i>
    <i r="3">
      <x v="2"/>
      <x v="2"/>
      <x v="1"/>
    </i>
    <i r="2">
      <x v="1"/>
      <x v="1"/>
      <x v="2"/>
      <x v="1"/>
    </i>
    <i r="3">
      <x v="2"/>
      <x v="2"/>
      <x v="2"/>
    </i>
    <i r="5">
      <x v="5"/>
    </i>
    <i r="3">
      <x v="4"/>
      <x v="2"/>
      <x v="1"/>
    </i>
    <i t="default">
      <x v="13"/>
    </i>
    <i>
      <x v="2"/>
      <x v="4"/>
      <x/>
      <x/>
      <x v="2"/>
      <x v="5"/>
    </i>
    <i r="3">
      <x v="2"/>
      <x v="2"/>
      <x v="1"/>
    </i>
    <i r="2">
      <x v="1"/>
      <x v="1"/>
      <x v="2"/>
      <x v="1"/>
    </i>
    <i r="3">
      <x v="2"/>
      <x v="2"/>
      <x v="2"/>
    </i>
    <i r="5">
      <x v="3"/>
    </i>
    <i r="5">
      <x v="5"/>
    </i>
    <i r="3">
      <x v="4"/>
      <x v="2"/>
      <x v="1"/>
    </i>
    <i t="default">
      <x v="2"/>
    </i>
    <i>
      <x v="6"/>
      <x v="8"/>
      <x/>
      <x/>
      <x v="2"/>
      <x v="5"/>
    </i>
    <i r="3">
      <x v="2"/>
      <x v="2"/>
      <x v="1"/>
    </i>
    <i r="2">
      <x v="1"/>
      <x v="1"/>
      <x v="2"/>
      <x v="1"/>
    </i>
    <i r="3">
      <x v="2"/>
      <x v="2"/>
      <x v="5"/>
    </i>
    <i r="5">
      <x v="6"/>
    </i>
    <i r="3">
      <x v="4"/>
      <x v="2"/>
      <x v="1"/>
    </i>
    <i t="default">
      <x v="6"/>
    </i>
    <i>
      <x v="10"/>
      <x v="6"/>
      <x/>
      <x/>
      <x v="2"/>
      <x v="5"/>
    </i>
    <i r="3">
      <x v="2"/>
      <x v="2"/>
      <x v="1"/>
    </i>
    <i r="2">
      <x v="1"/>
      <x v="1"/>
      <x v="2"/>
      <x v="1"/>
    </i>
    <i r="3">
      <x v="2"/>
      <x v="2"/>
      <x v="2"/>
    </i>
    <i r="5">
      <x v="3"/>
    </i>
    <i r="5">
      <x v="5"/>
    </i>
    <i r="3">
      <x v="4"/>
      <x v="2"/>
      <x v="1"/>
    </i>
    <i t="default">
      <x v="10"/>
    </i>
    <i>
      <x v="7"/>
      <x v="3"/>
      <x/>
      <x/>
      <x v="2"/>
      <x v="5"/>
    </i>
    <i r="3">
      <x v="2"/>
      <x v="2"/>
      <x v="1"/>
    </i>
    <i r="2">
      <x v="1"/>
      <x v="1"/>
      <x v="2"/>
      <x v="1"/>
    </i>
    <i r="3">
      <x v="2"/>
      <x v="2"/>
      <x v="3"/>
    </i>
    <i r="5">
      <x v="5"/>
    </i>
    <i r="3">
      <x v="4"/>
      <x v="2"/>
      <x v="1"/>
    </i>
    <i t="default">
      <x v="7"/>
    </i>
    <i>
      <x v="1"/>
      <x v="8"/>
      <x/>
      <x/>
      <x v="2"/>
      <x v="5"/>
    </i>
    <i r="5">
      <x v="7"/>
    </i>
    <i r="3">
      <x v="2"/>
      <x v="2"/>
      <x v="1"/>
    </i>
    <i r="5">
      <x v="7"/>
    </i>
    <i r="2">
      <x v="1"/>
      <x v="1"/>
      <x v="2"/>
      <x v="1"/>
    </i>
    <i r="3">
      <x v="2"/>
      <x v="2"/>
      <x v="5"/>
    </i>
    <i r="5">
      <x v="6"/>
    </i>
    <i r="3">
      <x v="4"/>
      <x v="2"/>
      <x v="1"/>
    </i>
    <i t="default">
      <x v="1"/>
    </i>
    <i>
      <x v="9"/>
      <x v="8"/>
      <x/>
      <x/>
      <x v="2"/>
      <x v="5"/>
    </i>
    <i r="5">
      <x v="7"/>
    </i>
    <i r="3">
      <x v="2"/>
      <x v="2"/>
      <x v="1"/>
    </i>
    <i r="5">
      <x v="7"/>
    </i>
    <i r="2">
      <x v="1"/>
      <x v="1"/>
      <x v="2"/>
      <x v="1"/>
    </i>
    <i r="3">
      <x v="2"/>
      <x v="2"/>
      <x v="5"/>
    </i>
    <i r="5">
      <x v="6"/>
    </i>
    <i r="3">
      <x v="4"/>
      <x v="2"/>
      <x v="1"/>
    </i>
    <i t="default">
      <x v="9"/>
    </i>
    <i>
      <x v="5"/>
      <x v="8"/>
      <x/>
      <x/>
      <x v="2"/>
      <x v="5"/>
    </i>
    <i r="3">
      <x v="2"/>
      <x v="2"/>
      <x v="1"/>
    </i>
    <i r="2">
      <x v="1"/>
      <x v="2"/>
      <x v="2"/>
      <x v="5"/>
    </i>
    <i r="3">
      <x v="4"/>
      <x v="2"/>
      <x v="1"/>
    </i>
    <i t="default">
      <x v="5"/>
    </i>
    <i>
      <x v="3"/>
      <x v="8"/>
      <x/>
      <x/>
      <x v="2"/>
      <x v="5"/>
    </i>
    <i r="3">
      <x v="2"/>
      <x v="2"/>
      <x v="1"/>
    </i>
    <i r="2">
      <x v="1"/>
      <x v="2"/>
      <x v="2"/>
      <x v="5"/>
    </i>
    <i r="3">
      <x v="4"/>
      <x v="2"/>
      <x v="1"/>
    </i>
    <i t="default">
      <x v="3"/>
    </i>
    <i>
      <x v="14"/>
      <x v="8"/>
      <x/>
      <x/>
      <x v="2"/>
      <x v="5"/>
    </i>
    <i r="5">
      <x v="7"/>
    </i>
    <i r="3">
      <x v="2"/>
      <x v="2"/>
      <x v="7"/>
    </i>
    <i r="2">
      <x v="1"/>
      <x v="2"/>
      <x v="2"/>
      <x v="5"/>
    </i>
    <i t="default">
      <x v="14"/>
    </i>
    <i>
      <x v="8"/>
      <x v="1"/>
      <x/>
      <x/>
      <x v="2"/>
      <x v="5"/>
    </i>
    <i r="3">
      <x v="2"/>
      <x v="2"/>
      <x v="1"/>
    </i>
    <i r="2">
      <x v="1"/>
      <x v="1"/>
      <x v="2"/>
      <x v="1"/>
    </i>
    <i r="3">
      <x v="2"/>
      <x v="2"/>
      <x v="5"/>
    </i>
    <i t="default">
      <x v="8"/>
    </i>
    <i t="grand">
      <x/>
    </i>
  </rowItems>
  <colFields count="1">
    <field x="16"/>
  </colFields>
  <col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0" item="0" hier="-1"/>
  </pageFields>
  <dataFields count="1">
    <dataField name="Sum of Nbr Securities Tx" fld="11" baseField="2" baseItem="0" numFmtId="4"/>
  </dataFields>
  <formats count="23">
    <format dxfId="74">
      <pivotArea field="3" type="button" dataOnly="0" labelOnly="1" outline="0" axis="axisRow" fieldPosition="1"/>
    </format>
    <format dxfId="73">
      <pivotArea field="15" type="button" dataOnly="0" labelOnly="1" outline="0" axis="axisRow" fieldPosition="5"/>
    </format>
    <format dxfId="72">
      <pivotArea grandRow="1" outline="0" collapsedLevelsAreSubtotals="1" fieldPosition="0"/>
    </format>
    <format dxfId="71">
      <pivotArea dataOnly="0" labelOnly="1" grandRow="1" outline="0" fieldPosition="0"/>
    </format>
    <format dxfId="70">
      <pivotArea field="4" type="button" dataOnly="0" labelOnly="1" outline="0" axis="axisRow" fieldPosition="2"/>
    </format>
    <format dxfId="69">
      <pivotArea field="9" type="button" dataOnly="0" labelOnly="1" outline="0" axis="axisRow" fieldPosition="3"/>
    </format>
    <format dxfId="68">
      <pivotArea outline="0" fieldPosition="0">
        <references count="1">
          <reference field="4294967294" count="1">
            <x v="0"/>
          </reference>
        </references>
      </pivotArea>
    </format>
    <format dxfId="67">
      <pivotArea dataOnly="0" labelOnly="1" outline="0" fieldPosition="0">
        <references count="1">
          <reference field="16" count="0"/>
        </references>
      </pivotArea>
    </format>
    <format dxfId="66">
      <pivotArea dataOnly="0" labelOnly="1" grandCol="1" outline="0" fieldPosition="0"/>
    </format>
    <format dxfId="65">
      <pivotArea dataOnly="0" outline="0" fieldPosition="0">
        <references count="1">
          <reference field="3" count="0" defaultSubtotal="1"/>
        </references>
      </pivotArea>
    </format>
    <format dxfId="64">
      <pivotArea dataOnly="0" outline="0" fieldPosition="0">
        <references count="1">
          <reference field="3" count="0" defaultSubtotal="1"/>
        </references>
      </pivotArea>
    </format>
    <format dxfId="63">
      <pivotArea field="0" type="button" dataOnly="0" labelOnly="1" outline="0" axis="axisPage" fieldPosition="0"/>
    </format>
    <format dxfId="62">
      <pivotArea dataOnly="0" outline="0" fieldPosition="0">
        <references count="2">
          <reference field="0" count="1" selected="0">
            <x v="0"/>
          </reference>
          <reference field="2" count="0" defaultSubtotal="1"/>
        </references>
      </pivotArea>
    </format>
    <format dxfId="61">
      <pivotArea field="7" type="button" dataOnly="0" labelOnly="1" outline="0" axis="axisRow" fieldPosition="4"/>
    </format>
    <format dxfId="60">
      <pivotArea field="4" type="button" dataOnly="0" labelOnly="1" outline="0" axis="axisRow" fieldPosition="2"/>
    </format>
    <format dxfId="59">
      <pivotArea field="2" type="button" dataOnly="0" labelOnly="1" outline="0" axis="axisRow" fieldPosition="0"/>
    </format>
    <format dxfId="58">
      <pivotArea outline="0" collapsedLevelsAreSubtotals="1" fieldPosition="0">
        <references count="6">
          <reference field="2" count="1" selected="0">
            <x v="4"/>
          </reference>
          <reference field="3" count="1" selected="0">
            <x v="9"/>
          </reference>
          <reference field="4" count="1" selected="0">
            <x v="1"/>
          </reference>
          <reference field="7" count="0" selected="0"/>
          <reference field="9" count="1" selected="0">
            <x v="6"/>
          </reference>
          <reference field="15" count="1" selected="0">
            <x v="10"/>
          </reference>
        </references>
      </pivotArea>
    </format>
    <format dxfId="57">
      <pivotArea dataOnly="0" labelOnly="1" outline="0" fieldPosition="0">
        <references count="1">
          <reference field="2" count="1">
            <x v="4"/>
          </reference>
        </references>
      </pivotArea>
    </format>
    <format dxfId="56">
      <pivotArea dataOnly="0" labelOnly="1" outline="0" fieldPosition="0">
        <references count="2">
          <reference field="2" count="1" selected="0">
            <x v="4"/>
          </reference>
          <reference field="3" count="1">
            <x v="9"/>
          </reference>
        </references>
      </pivotArea>
    </format>
    <format dxfId="55">
      <pivotArea dataOnly="0" labelOnly="1" outline="0" fieldPosition="0">
        <references count="3">
          <reference field="2" count="1" selected="0">
            <x v="4"/>
          </reference>
          <reference field="3" count="1" selected="0">
            <x v="9"/>
          </reference>
          <reference field="4" count="1">
            <x v="1"/>
          </reference>
        </references>
      </pivotArea>
    </format>
    <format dxfId="54">
      <pivotArea dataOnly="0" labelOnly="1" outline="0" fieldPosition="0">
        <references count="4">
          <reference field="2" count="1" selected="0">
            <x v="4"/>
          </reference>
          <reference field="3" count="1" selected="0">
            <x v="9"/>
          </reference>
          <reference field="4" count="1" selected="0">
            <x v="1"/>
          </reference>
          <reference field="9" count="1">
            <x v="6"/>
          </reference>
        </references>
      </pivotArea>
    </format>
    <format dxfId="53">
      <pivotArea dataOnly="0" labelOnly="1" outline="0" fieldPosition="0">
        <references count="5">
          <reference field="2" count="1" selected="0">
            <x v="4"/>
          </reference>
          <reference field="3" count="1" selected="0">
            <x v="9"/>
          </reference>
          <reference field="4" count="1" selected="0">
            <x v="1"/>
          </reference>
          <reference field="7" count="0"/>
          <reference field="9" count="1" selected="0">
            <x v="6"/>
          </reference>
        </references>
      </pivotArea>
    </format>
    <format dxfId="52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9"/>
          </reference>
          <reference field="4" count="1" selected="0">
            <x v="1"/>
          </reference>
          <reference field="7" count="0" selected="0"/>
          <reference field="9" count="1" selected="0">
            <x v="6"/>
          </reference>
          <reference field="15" count="1">
            <x v="1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itemPrintTitles="1" createdVersion="5" indent="0" compact="0" compactData="0" gridDropZones="1" multipleFieldFilters="0">
  <location ref="A11:P115" firstHeaderRow="1" firstDataRow="2" firstDataCol="6" rowPageCount="1" colPageCount="1"/>
  <pivotFields count="19">
    <pivotField axis="axisPage" compact="0" outline="0" showAll="0" defaultSubtotal="0">
      <items count="2">
        <item x="0"/>
        <item x="1"/>
      </items>
    </pivotField>
    <pivotField compact="0" outline="0" showAll="0" defaultSubtotal="0"/>
    <pivotField axis="axisRow" compact="0" outline="0" showAll="0" sortType="descending">
      <items count="17">
        <item x="2"/>
        <item x="12"/>
        <item x="4"/>
        <item x="13"/>
        <item x="14"/>
        <item x="10"/>
        <item x="9"/>
        <item x="1"/>
        <item x="3"/>
        <item x="11"/>
        <item x="6"/>
        <item x="5"/>
        <item x="7"/>
        <item x="0"/>
        <item x="8"/>
        <item x="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1">
        <item x="2"/>
        <item x="3"/>
        <item x="0"/>
        <item x="1"/>
        <item x="4"/>
        <item x="5"/>
        <item x="6"/>
        <item x="7"/>
        <item x="8"/>
        <item x="9"/>
        <item x="10"/>
      </items>
    </pivotField>
    <pivotField axis="axisRow" compact="0" outline="0" showAll="0" defaultSubtotal="0">
      <items count="3">
        <item x="1"/>
        <item x="0"/>
        <item x="2"/>
      </items>
    </pivotField>
    <pivotField compact="0" numFmtId="14" outline="0" showAll="0"/>
    <pivotField compact="0" outline="0" showAll="0"/>
    <pivotField axis="axisRow" compact="0" outline="0" multipleItemSelectionAllowed="1" showAll="0" defaultSubtotal="0">
      <items count="7">
        <item h="1" x="5"/>
        <item h="1" x="1"/>
        <item x="0"/>
        <item h="1" x="2"/>
        <item h="1" x="4"/>
        <item h="1" x="3"/>
        <item h="1" x="6"/>
      </items>
    </pivotField>
    <pivotField compact="0" outline="0" showAll="0"/>
    <pivotField axis="axisRow" compact="0" outline="0" showAll="0" defaultSubtotal="0">
      <items count="8">
        <item x="2"/>
        <item x="1"/>
        <item x="0"/>
        <item x="4"/>
        <item x="3"/>
        <item x="5"/>
        <item x="6"/>
        <item x="7"/>
      </items>
    </pivotField>
    <pivotField compact="0" outline="0" showAll="0"/>
    <pivotField compact="0" numFmtId="164" outline="0" showAll="0"/>
    <pivotField compact="0" numFmtId="164" outline="0" showAll="0"/>
    <pivotField compact="0" outline="0" showAll="0"/>
    <pivotField compact="0" outline="0" showAll="0"/>
    <pivotField axis="axisRow" compact="0" outline="0" showAll="0">
      <items count="16">
        <item x="4"/>
        <item x="1"/>
        <item x="2"/>
        <item x="5"/>
        <item x="3"/>
        <item x="0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Col" compact="0" outline="0" showAll="0" defaultSubtotal="0">
      <items count="11">
        <item x="6"/>
        <item x="7"/>
        <item x="4"/>
        <item x="5"/>
        <item x="3"/>
        <item x="2"/>
        <item x="9"/>
        <item x="8"/>
        <item x="1"/>
        <item x="0"/>
        <item x="10"/>
      </items>
    </pivotField>
    <pivotField compact="0" outline="0" showAll="0" defaultSubtotal="0"/>
    <pivotField dataField="1" compact="0" outline="0" showAll="0" defaultSubtotal="0"/>
  </pivotFields>
  <rowFields count="6">
    <field x="2"/>
    <field x="3"/>
    <field x="4"/>
    <field x="9"/>
    <field x="7"/>
    <field x="15"/>
  </rowFields>
  <rowItems count="103">
    <i>
      <x v="4"/>
      <x v="9"/>
      <x v="1"/>
      <x v="6"/>
      <x v="2"/>
      <x v="10"/>
    </i>
    <i t="default">
      <x v="4"/>
    </i>
    <i>
      <x v="11"/>
      <x v="5"/>
      <x/>
      <x/>
      <x v="2"/>
      <x v="5"/>
    </i>
    <i r="3">
      <x v="2"/>
      <x v="2"/>
      <x v="1"/>
    </i>
    <i r="2">
      <x v="1"/>
      <x v="1"/>
      <x v="2"/>
      <x v="1"/>
    </i>
    <i r="3">
      <x v="2"/>
      <x v="2"/>
      <x v="2"/>
    </i>
    <i r="5">
      <x v="3"/>
    </i>
    <i r="5">
      <x v="5"/>
    </i>
    <i r="3">
      <x v="4"/>
      <x v="2"/>
      <x v="1"/>
    </i>
    <i t="default">
      <x v="11"/>
    </i>
    <i>
      <x/>
      <x/>
      <x/>
      <x/>
      <x v="2"/>
      <x v="5"/>
    </i>
    <i r="3">
      <x v="2"/>
      <x v="2"/>
      <x v="1"/>
    </i>
    <i r="2">
      <x v="1"/>
      <x v="1"/>
      <x v="2"/>
      <x v="1"/>
    </i>
    <i r="3">
      <x v="2"/>
      <x v="2"/>
      <x v="3"/>
    </i>
    <i r="5">
      <x v="5"/>
    </i>
    <i r="5">
      <x v="6"/>
    </i>
    <i r="3">
      <x v="4"/>
      <x v="2"/>
      <x v="1"/>
    </i>
    <i t="default">
      <x/>
    </i>
    <i>
      <x v="12"/>
      <x v="7"/>
      <x/>
      <x/>
      <x v="2"/>
      <x v="5"/>
    </i>
    <i r="3">
      <x v="2"/>
      <x v="2"/>
      <x v="1"/>
    </i>
    <i r="2">
      <x v="1"/>
      <x v="1"/>
      <x v="2"/>
      <x v="1"/>
    </i>
    <i r="3">
      <x v="2"/>
      <x v="2"/>
      <x v="2"/>
    </i>
    <i r="5">
      <x v="3"/>
    </i>
    <i r="5">
      <x v="5"/>
    </i>
    <i r="5">
      <x v="6"/>
    </i>
    <i r="3">
      <x v="4"/>
      <x v="2"/>
      <x v="1"/>
    </i>
    <i t="default">
      <x v="12"/>
    </i>
    <i>
      <x v="13"/>
      <x v="2"/>
      <x/>
      <x/>
      <x v="2"/>
      <x v="5"/>
    </i>
    <i r="3">
      <x v="2"/>
      <x v="2"/>
      <x v="1"/>
    </i>
    <i r="2">
      <x v="1"/>
      <x v="1"/>
      <x v="2"/>
      <x v="1"/>
    </i>
    <i r="3">
      <x v="2"/>
      <x v="2"/>
      <x v="2"/>
    </i>
    <i r="5">
      <x v="5"/>
    </i>
    <i r="3">
      <x v="4"/>
      <x v="2"/>
      <x v="1"/>
    </i>
    <i t="default">
      <x v="13"/>
    </i>
    <i>
      <x v="2"/>
      <x v="4"/>
      <x/>
      <x/>
      <x v="2"/>
      <x v="5"/>
    </i>
    <i r="3">
      <x v="2"/>
      <x v="2"/>
      <x v="1"/>
    </i>
    <i r="2">
      <x v="1"/>
      <x v="1"/>
      <x v="2"/>
      <x v="1"/>
    </i>
    <i r="3">
      <x v="2"/>
      <x v="2"/>
      <x v="2"/>
    </i>
    <i r="5">
      <x v="3"/>
    </i>
    <i r="5">
      <x v="5"/>
    </i>
    <i r="3">
      <x v="4"/>
      <x v="2"/>
      <x v="1"/>
    </i>
    <i t="default">
      <x v="2"/>
    </i>
    <i>
      <x v="6"/>
      <x v="8"/>
      <x/>
      <x/>
      <x v="2"/>
      <x v="5"/>
    </i>
    <i r="3">
      <x v="2"/>
      <x v="2"/>
      <x v="1"/>
    </i>
    <i r="2">
      <x v="1"/>
      <x v="1"/>
      <x v="2"/>
      <x v="1"/>
    </i>
    <i r="3">
      <x v="2"/>
      <x v="2"/>
      <x v="5"/>
    </i>
    <i r="5">
      <x v="6"/>
    </i>
    <i r="3">
      <x v="4"/>
      <x v="2"/>
      <x v="1"/>
    </i>
    <i t="default">
      <x v="6"/>
    </i>
    <i>
      <x v="10"/>
      <x v="6"/>
      <x/>
      <x/>
      <x v="2"/>
      <x v="5"/>
    </i>
    <i r="3">
      <x v="2"/>
      <x v="2"/>
      <x v="1"/>
    </i>
    <i r="2">
      <x v="1"/>
      <x v="1"/>
      <x v="2"/>
      <x v="1"/>
    </i>
    <i r="3">
      <x v="2"/>
      <x v="2"/>
      <x v="2"/>
    </i>
    <i r="5">
      <x v="3"/>
    </i>
    <i r="5">
      <x v="5"/>
    </i>
    <i r="3">
      <x v="4"/>
      <x v="2"/>
      <x v="1"/>
    </i>
    <i t="default">
      <x v="10"/>
    </i>
    <i>
      <x v="7"/>
      <x v="3"/>
      <x/>
      <x/>
      <x v="2"/>
      <x v="5"/>
    </i>
    <i r="3">
      <x v="2"/>
      <x v="2"/>
      <x v="1"/>
    </i>
    <i r="2">
      <x v="1"/>
      <x v="1"/>
      <x v="2"/>
      <x v="1"/>
    </i>
    <i r="3">
      <x v="2"/>
      <x v="2"/>
      <x v="3"/>
    </i>
    <i r="5">
      <x v="5"/>
    </i>
    <i r="3">
      <x v="4"/>
      <x v="2"/>
      <x v="1"/>
    </i>
    <i t="default">
      <x v="7"/>
    </i>
    <i>
      <x v="1"/>
      <x v="8"/>
      <x/>
      <x/>
      <x v="2"/>
      <x v="5"/>
    </i>
    <i r="5">
      <x v="7"/>
    </i>
    <i r="3">
      <x v="2"/>
      <x v="2"/>
      <x v="1"/>
    </i>
    <i r="5">
      <x v="7"/>
    </i>
    <i r="2">
      <x v="1"/>
      <x v="1"/>
      <x v="2"/>
      <x v="1"/>
    </i>
    <i r="3">
      <x v="2"/>
      <x v="2"/>
      <x v="5"/>
    </i>
    <i r="5">
      <x v="6"/>
    </i>
    <i r="3">
      <x v="4"/>
      <x v="2"/>
      <x v="1"/>
    </i>
    <i t="default">
      <x v="1"/>
    </i>
    <i>
      <x v="9"/>
      <x v="8"/>
      <x/>
      <x/>
      <x v="2"/>
      <x v="5"/>
    </i>
    <i r="5">
      <x v="7"/>
    </i>
    <i r="3">
      <x v="2"/>
      <x v="2"/>
      <x v="1"/>
    </i>
    <i r="5">
      <x v="7"/>
    </i>
    <i r="2">
      <x v="1"/>
      <x v="1"/>
      <x v="2"/>
      <x v="1"/>
    </i>
    <i r="3">
      <x v="2"/>
      <x v="2"/>
      <x v="5"/>
    </i>
    <i r="5">
      <x v="6"/>
    </i>
    <i r="3">
      <x v="4"/>
      <x v="2"/>
      <x v="1"/>
    </i>
    <i t="default">
      <x v="9"/>
    </i>
    <i>
      <x v="5"/>
      <x v="8"/>
      <x/>
      <x/>
      <x v="2"/>
      <x v="5"/>
    </i>
    <i r="3">
      <x v="2"/>
      <x v="2"/>
      <x v="1"/>
    </i>
    <i r="2">
      <x v="1"/>
      <x v="2"/>
      <x v="2"/>
      <x v="5"/>
    </i>
    <i r="3">
      <x v="4"/>
      <x v="2"/>
      <x v="1"/>
    </i>
    <i t="default">
      <x v="5"/>
    </i>
    <i>
      <x v="3"/>
      <x v="8"/>
      <x/>
      <x/>
      <x v="2"/>
      <x v="5"/>
    </i>
    <i r="3">
      <x v="2"/>
      <x v="2"/>
      <x v="1"/>
    </i>
    <i r="2">
      <x v="1"/>
      <x v="2"/>
      <x v="2"/>
      <x v="5"/>
    </i>
    <i r="3">
      <x v="4"/>
      <x v="2"/>
      <x v="1"/>
    </i>
    <i t="default">
      <x v="3"/>
    </i>
    <i>
      <x v="14"/>
      <x v="8"/>
      <x/>
      <x/>
      <x v="2"/>
      <x v="5"/>
    </i>
    <i r="5">
      <x v="7"/>
    </i>
    <i r="3">
      <x v="2"/>
      <x v="2"/>
      <x v="7"/>
    </i>
    <i r="2">
      <x v="1"/>
      <x v="2"/>
      <x v="2"/>
      <x v="5"/>
    </i>
    <i t="default">
      <x v="14"/>
    </i>
    <i>
      <x v="8"/>
      <x v="1"/>
      <x/>
      <x/>
      <x v="2"/>
      <x v="5"/>
    </i>
    <i r="3">
      <x v="2"/>
      <x v="2"/>
      <x v="1"/>
    </i>
    <i r="2">
      <x v="1"/>
      <x v="1"/>
      <x v="2"/>
      <x v="1"/>
    </i>
    <i r="3">
      <x v="2"/>
      <x v="2"/>
      <x v="5"/>
    </i>
    <i t="default">
      <x v="8"/>
    </i>
    <i t="grand">
      <x/>
    </i>
  </rowItems>
  <colFields count="1">
    <field x="16"/>
  </colFields>
  <col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0" item="0" hier="-1"/>
  </pageFields>
  <dataFields count="1">
    <dataField name="Sum of Avg Tx Share Value" fld="18" baseField="15" baseItem="5" numFmtId="167"/>
  </dataFields>
  <formats count="23">
    <format dxfId="51">
      <pivotArea field="3" type="button" dataOnly="0" labelOnly="1" outline="0" axis="axisRow" fieldPosition="1"/>
    </format>
    <format dxfId="50">
      <pivotArea field="15" type="button" dataOnly="0" labelOnly="1" outline="0" axis="axisRow" fieldPosition="5"/>
    </format>
    <format dxfId="49">
      <pivotArea grandRow="1" outline="0" collapsedLevelsAreSubtotals="1" fieldPosition="0"/>
    </format>
    <format dxfId="48">
      <pivotArea dataOnly="0" labelOnly="1" grandRow="1" outline="0" fieldPosition="0"/>
    </format>
    <format dxfId="47">
      <pivotArea field="4" type="button" dataOnly="0" labelOnly="1" outline="0" axis="axisRow" fieldPosition="2"/>
    </format>
    <format dxfId="46">
      <pivotArea field="9" type="button" dataOnly="0" labelOnly="1" outline="0" axis="axisRow" fieldPosition="3"/>
    </format>
    <format dxfId="45">
      <pivotArea dataOnly="0" labelOnly="1" outline="0" fieldPosition="0">
        <references count="1">
          <reference field="16" count="0"/>
        </references>
      </pivotArea>
    </format>
    <format dxfId="44">
      <pivotArea dataOnly="0" labelOnly="1" grandCol="1" outline="0" fieldPosition="0"/>
    </format>
    <format dxfId="43">
      <pivotArea dataOnly="0" outline="0" fieldPosition="0">
        <references count="1">
          <reference field="3" count="0" defaultSubtotal="1"/>
        </references>
      </pivotArea>
    </format>
    <format dxfId="42">
      <pivotArea dataOnly="0" outline="0" fieldPosition="0">
        <references count="1">
          <reference field="3" count="0" defaultSubtotal="1"/>
        </references>
      </pivotArea>
    </format>
    <format dxfId="41">
      <pivotArea field="0" type="button" dataOnly="0" labelOnly="1" outline="0" axis="axisPage" fieldPosition="0"/>
    </format>
    <format dxfId="40">
      <pivotArea dataOnly="0" outline="0" fieldPosition="0">
        <references count="2">
          <reference field="0" count="1" selected="0">
            <x v="0"/>
          </reference>
          <reference field="2" count="0" defaultSubtotal="1"/>
        </references>
      </pivotArea>
    </format>
    <format dxfId="39">
      <pivotArea field="7" type="button" dataOnly="0" labelOnly="1" outline="0" axis="axisRow" fieldPosition="4"/>
    </format>
    <format dxfId="38">
      <pivotArea field="4" type="button" dataOnly="0" labelOnly="1" outline="0" axis="axisRow" fieldPosition="2"/>
    </format>
    <format dxfId="37">
      <pivotArea field="2" type="button" dataOnly="0" labelOnly="1" outline="0" axis="axisRow" fieldPosition="0"/>
    </format>
    <format dxfId="36">
      <pivotArea outline="0" collapsedLevelsAreSubtotals="1" fieldPosition="0">
        <references count="6">
          <reference field="2" count="1" selected="0">
            <x v="4"/>
          </reference>
          <reference field="3" count="1" selected="0">
            <x v="9"/>
          </reference>
          <reference field="4" count="1" selected="0">
            <x v="1"/>
          </reference>
          <reference field="7" count="0" selected="0"/>
          <reference field="9" count="1" selected="0">
            <x v="6"/>
          </reference>
          <reference field="15" count="1" selected="0">
            <x v="10"/>
          </reference>
        </references>
      </pivotArea>
    </format>
    <format dxfId="35">
      <pivotArea dataOnly="0" labelOnly="1" outline="0" fieldPosition="0">
        <references count="1">
          <reference field="2" count="1">
            <x v="4"/>
          </reference>
        </references>
      </pivotArea>
    </format>
    <format dxfId="34">
      <pivotArea dataOnly="0" labelOnly="1" outline="0" fieldPosition="0">
        <references count="2">
          <reference field="2" count="1" selected="0">
            <x v="4"/>
          </reference>
          <reference field="3" count="1">
            <x v="9"/>
          </reference>
        </references>
      </pivotArea>
    </format>
    <format dxfId="33">
      <pivotArea dataOnly="0" labelOnly="1" outline="0" fieldPosition="0">
        <references count="3">
          <reference field="2" count="1" selected="0">
            <x v="4"/>
          </reference>
          <reference field="3" count="1" selected="0">
            <x v="9"/>
          </reference>
          <reference field="4" count="1">
            <x v="1"/>
          </reference>
        </references>
      </pivotArea>
    </format>
    <format dxfId="32">
      <pivotArea dataOnly="0" labelOnly="1" outline="0" fieldPosition="0">
        <references count="4">
          <reference field="2" count="1" selected="0">
            <x v="4"/>
          </reference>
          <reference field="3" count="1" selected="0">
            <x v="9"/>
          </reference>
          <reference field="4" count="1" selected="0">
            <x v="1"/>
          </reference>
          <reference field="9" count="1">
            <x v="6"/>
          </reference>
        </references>
      </pivotArea>
    </format>
    <format dxfId="31">
      <pivotArea dataOnly="0" labelOnly="1" outline="0" fieldPosition="0">
        <references count="5">
          <reference field="2" count="1" selected="0">
            <x v="4"/>
          </reference>
          <reference field="3" count="1" selected="0">
            <x v="9"/>
          </reference>
          <reference field="4" count="1" selected="0">
            <x v="1"/>
          </reference>
          <reference field="7" count="0"/>
          <reference field="9" count="1" selected="0">
            <x v="6"/>
          </reference>
        </references>
      </pivotArea>
    </format>
    <format dxfId="30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9"/>
          </reference>
          <reference field="4" count="1" selected="0">
            <x v="1"/>
          </reference>
          <reference field="7" count="0" selected="0"/>
          <reference field="9" count="1" selected="0">
            <x v="6"/>
          </reference>
          <reference field="15" count="1">
            <x v="10"/>
          </reference>
        </references>
      </pivotArea>
    </format>
    <format dxfId="29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showDrill="0" itemPrintTitles="1" createdVersion="5" indent="0" compact="0" compactData="0" gridDropZones="1" multipleFieldFilters="0">
  <location ref="A11:O33" firstHeaderRow="1" firstDataRow="2" firstDataCol="6" rowPageCount="2" colPageCount="1"/>
  <pivotFields count="17">
    <pivotField axis="axisPage" compact="0" outline="0" showAll="0" defaultSubtotal="0">
      <items count="2">
        <item x="0"/>
        <item x="1"/>
      </items>
    </pivotField>
    <pivotField compact="0" outline="0" showAll="0" defaultSubtotal="0"/>
    <pivotField axis="axisPage" compact="0" outline="0" multipleItemSelectionAllowed="1" showAll="0" sortType="descending">
      <items count="17">
        <item h="1" x="2"/>
        <item h="1" x="12"/>
        <item h="1" x="4"/>
        <item h="1" x="13"/>
        <item h="1" x="14"/>
        <item h="1" x="10"/>
        <item h="1" x="9"/>
        <item h="1" x="1"/>
        <item h="1" x="3"/>
        <item h="1" x="11"/>
        <item h="1" x="6"/>
        <item x="5"/>
        <item h="1" x="7"/>
        <item h="1" x="0"/>
        <item h="1" x="8"/>
        <item h="1" x="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1">
        <item x="2"/>
        <item x="3"/>
        <item x="0"/>
        <item x="1"/>
        <item x="4"/>
        <item x="5"/>
        <item x="6"/>
        <item x="7"/>
        <item x="8"/>
        <item x="9"/>
        <item x="1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3">
        <item x="1"/>
        <item x="0"/>
        <item x="2"/>
      </items>
    </pivotField>
    <pivotField axis="axisRow" compact="0" numFmtId="14" outline="0" showAll="0" sortType="descending" defaultSubtotal="0">
      <items count="46">
        <item x="45"/>
        <item x="0"/>
        <item x="28"/>
        <item x="29"/>
        <item x="1"/>
        <item x="6"/>
        <item x="12"/>
        <item x="16"/>
        <item x="15"/>
        <item x="2"/>
        <item x="17"/>
        <item x="44"/>
        <item x="42"/>
        <item x="18"/>
        <item x="32"/>
        <item x="3"/>
        <item x="22"/>
        <item x="23"/>
        <item x="24"/>
        <item x="4"/>
        <item x="19"/>
        <item x="21"/>
        <item x="43"/>
        <item x="20"/>
        <item x="7"/>
        <item x="8"/>
        <item x="33"/>
        <item x="5"/>
        <item x="30"/>
        <item x="34"/>
        <item x="35"/>
        <item x="25"/>
        <item x="9"/>
        <item x="13"/>
        <item x="14"/>
        <item x="36"/>
        <item x="37"/>
        <item x="38"/>
        <item x="31"/>
        <item x="39"/>
        <item x="10"/>
        <item x="11"/>
        <item x="40"/>
        <item x="26"/>
        <item x="41"/>
        <item x="27"/>
      </items>
    </pivotField>
    <pivotField compact="0" outline="0" showAll="0"/>
    <pivotField axis="axisRow" compact="0" outline="0" multipleItemSelectionAllowed="1" showAll="0" defaultSubtotal="0">
      <items count="7">
        <item x="5"/>
        <item x="1"/>
        <item x="0"/>
        <item x="2"/>
        <item x="4"/>
        <item x="3"/>
        <item x="6"/>
      </items>
    </pivotField>
    <pivotField compact="0" outline="0" showAll="0"/>
    <pivotField axis="axisRow" compact="0" outline="0" showAll="0" defaultSubtotal="0">
      <items count="8">
        <item x="2"/>
        <item x="1"/>
        <item x="0"/>
        <item x="4"/>
        <item x="3"/>
        <item x="5"/>
        <item x="6"/>
        <item x="7"/>
      </items>
    </pivotField>
    <pivotField compact="0" outline="0" showAll="0"/>
    <pivotField dataField="1" compact="0" numFmtId="164" outline="0" showAll="0"/>
    <pivotField compact="0" numFmtId="164" outline="0" showAll="0"/>
    <pivotField compact="0" outline="0" showAll="0"/>
    <pivotField compact="0" outline="0" showAll="0"/>
    <pivotField axis="axisRow" compact="0" outline="0" showAll="0">
      <items count="16">
        <item x="4"/>
        <item x="1"/>
        <item x="2"/>
        <item x="5"/>
        <item x="3"/>
        <item x="0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Col" compact="0" outline="0" showAll="0" defaultSubtotal="0">
      <items count="11">
        <item x="6"/>
        <item x="7"/>
        <item x="4"/>
        <item x="5"/>
        <item x="3"/>
        <item x="2"/>
        <item x="9"/>
        <item x="8"/>
        <item x="1"/>
        <item x="0"/>
        <item x="10"/>
      </items>
    </pivotField>
  </pivotFields>
  <rowFields count="6">
    <field x="5"/>
    <field x="3"/>
    <field x="4"/>
    <field x="9"/>
    <field x="7"/>
    <field x="15"/>
  </rowFields>
  <rowItems count="21">
    <i>
      <x v="1"/>
      <x v="5"/>
      <x/>
      <x v="2"/>
      <x v="2"/>
      <x v="1"/>
    </i>
    <i r="2">
      <x v="1"/>
      <x v="1"/>
      <x v="2"/>
      <x v="1"/>
    </i>
    <i r="3">
      <x v="2"/>
      <x v="2"/>
      <x v="5"/>
    </i>
    <i>
      <x v="4"/>
      <x v="5"/>
      <x/>
      <x/>
      <x v="2"/>
      <x v="5"/>
    </i>
    <i>
      <x v="7"/>
      <x v="5"/>
      <x v="1"/>
      <x v="4"/>
      <x v="2"/>
      <x v="1"/>
    </i>
    <i>
      <x v="8"/>
      <x v="5"/>
      <x v="1"/>
      <x v="4"/>
      <x v="2"/>
      <x v="1"/>
    </i>
    <i>
      <x v="10"/>
      <x v="5"/>
      <x v="1"/>
      <x v="4"/>
      <x v="2"/>
      <x v="1"/>
    </i>
    <i>
      <x v="13"/>
      <x v="5"/>
      <x/>
      <x v="2"/>
      <x v="2"/>
      <x v="1"/>
    </i>
    <i r="2">
      <x v="1"/>
      <x v="1"/>
      <x v="2"/>
      <x v="1"/>
    </i>
    <i r="3">
      <x v="2"/>
      <x v="2"/>
      <x v="2"/>
    </i>
    <i r="3">
      <x v="4"/>
      <x v="2"/>
      <x v="1"/>
    </i>
    <i>
      <x v="15"/>
      <x v="5"/>
      <x/>
      <x/>
      <x v="2"/>
      <x v="5"/>
    </i>
    <i>
      <x v="24"/>
      <x v="5"/>
      <x/>
      <x v="2"/>
      <x v="1"/>
      <x/>
    </i>
    <i r="2">
      <x v="1"/>
      <x v="2"/>
      <x v="1"/>
      <x v="4"/>
    </i>
    <i>
      <x v="25"/>
      <x v="5"/>
      <x/>
      <x/>
      <x v="1"/>
      <x v="4"/>
    </i>
    <i>
      <x v="27"/>
      <x v="5"/>
      <x/>
      <x/>
      <x v="2"/>
      <x v="5"/>
    </i>
    <i>
      <x v="32"/>
      <x v="5"/>
      <x/>
      <x v="2"/>
      <x v="2"/>
      <x v="1"/>
    </i>
    <i r="2">
      <x v="1"/>
      <x v="1"/>
      <x v="2"/>
      <x v="1"/>
    </i>
    <i r="3">
      <x v="2"/>
      <x v="2"/>
      <x v="3"/>
    </i>
    <i>
      <x v="41"/>
      <x v="5"/>
      <x/>
      <x/>
      <x v="1"/>
      <x v="4"/>
    </i>
    <i t="grand">
      <x/>
    </i>
  </rowItems>
  <colFields count="1">
    <field x="16"/>
  </colFields>
  <colItems count="9">
    <i>
      <x/>
    </i>
    <i>
      <x v="2"/>
    </i>
    <i>
      <x v="3"/>
    </i>
    <i>
      <x v="5"/>
    </i>
    <i>
      <x v="6"/>
    </i>
    <i>
      <x v="7"/>
    </i>
    <i>
      <x v="8"/>
    </i>
    <i>
      <x v="9"/>
    </i>
    <i t="grand">
      <x/>
    </i>
  </colItems>
  <pageFields count="2">
    <pageField fld="0" item="0" hier="-1"/>
    <pageField fld="2" hier="-1"/>
  </pageFields>
  <dataFields count="1">
    <dataField name="Sum of Nbr Securities Tx" fld="11" baseField="2" baseItem="0" numFmtId="4"/>
  </dataFields>
  <formats count="27">
    <format dxfId="28">
      <pivotArea field="3" type="button" dataOnly="0" labelOnly="1" outline="0" axis="axisRow" fieldPosition="1"/>
    </format>
    <format dxfId="27">
      <pivotArea field="15" type="button" dataOnly="0" labelOnly="1" outline="0" axis="axisRow" fieldPosition="5"/>
    </format>
    <format dxfId="26">
      <pivotArea grandRow="1" outline="0" collapsedLevelsAreSubtotals="1" fieldPosition="0"/>
    </format>
    <format dxfId="25">
      <pivotArea dataOnly="0" labelOnly="1" grandRow="1" outline="0" fieldPosition="0"/>
    </format>
    <format dxfId="24">
      <pivotArea field="4" type="button" dataOnly="0" labelOnly="1" outline="0" axis="axisRow" fieldPosition="2"/>
    </format>
    <format dxfId="23">
      <pivotArea field="9" type="button" dataOnly="0" labelOnly="1" outline="0" axis="axisRow" fieldPosition="3"/>
    </format>
    <format dxfId="22">
      <pivotArea outline="0" fieldPosition="0">
        <references count="1">
          <reference field="4294967294" count="1">
            <x v="0"/>
          </reference>
        </references>
      </pivotArea>
    </format>
    <format dxfId="21">
      <pivotArea dataOnly="0" labelOnly="1" outline="0" fieldPosition="0">
        <references count="1">
          <reference field="16" count="0"/>
        </references>
      </pivotArea>
    </format>
    <format dxfId="20">
      <pivotArea dataOnly="0" labelOnly="1" grandCol="1" outline="0" fieldPosition="0"/>
    </format>
    <format dxfId="19">
      <pivotArea dataOnly="0" outline="0" fieldPosition="0">
        <references count="1">
          <reference field="3" count="0" defaultSubtotal="1"/>
        </references>
      </pivotArea>
    </format>
    <format dxfId="18">
      <pivotArea dataOnly="0" outline="0" fieldPosition="0">
        <references count="1">
          <reference field="3" count="0" defaultSubtotal="1"/>
        </references>
      </pivotArea>
    </format>
    <format dxfId="17">
      <pivotArea field="0" type="button" dataOnly="0" labelOnly="1" outline="0" axis="axisPage" fieldPosition="0"/>
    </format>
    <format dxfId="16">
      <pivotArea dataOnly="0" outline="0" fieldPosition="0">
        <references count="2">
          <reference field="0" count="1" selected="0">
            <x v="0"/>
          </reference>
          <reference field="2" count="0" defaultSubtotal="1"/>
        </references>
      </pivotArea>
    </format>
    <format dxfId="15">
      <pivotArea field="7" type="button" dataOnly="0" labelOnly="1" outline="0" axis="axisRow" fieldPosition="4"/>
    </format>
    <format dxfId="14">
      <pivotArea field="4" type="button" dataOnly="0" labelOnly="1" outline="0" axis="axisRow" fieldPosition="2"/>
    </format>
    <format dxfId="13">
      <pivotArea field="2" type="button" dataOnly="0" labelOnly="1" outline="0" axis="axisPage" fieldPosition="1"/>
    </format>
    <format dxfId="12">
      <pivotArea outline="0" collapsedLevelsAreSubtotals="1" fieldPosition="0">
        <references count="6">
          <reference field="2" count="1" selected="0">
            <x v="4"/>
          </reference>
          <reference field="3" count="1" selected="0">
            <x v="9"/>
          </reference>
          <reference field="4" count="1" selected="0">
            <x v="1"/>
          </reference>
          <reference field="7" count="0" selected="0"/>
          <reference field="9" count="1" selected="0">
            <x v="6"/>
          </reference>
          <reference field="15" count="1" selected="0">
            <x v="10"/>
          </reference>
        </references>
      </pivotArea>
    </format>
    <format dxfId="11">
      <pivotArea dataOnly="0" labelOnly="1" outline="0" fieldPosition="0">
        <references count="1">
          <reference field="2" count="1">
            <x v="4"/>
          </reference>
        </references>
      </pivotArea>
    </format>
    <format dxfId="10">
      <pivotArea dataOnly="0" labelOnly="1" outline="0" fieldPosition="0">
        <references count="2">
          <reference field="2" count="1" selected="0">
            <x v="4"/>
          </reference>
          <reference field="3" count="1">
            <x v="9"/>
          </reference>
        </references>
      </pivotArea>
    </format>
    <format dxfId="9">
      <pivotArea dataOnly="0" labelOnly="1" outline="0" fieldPosition="0">
        <references count="3">
          <reference field="2" count="1" selected="0">
            <x v="4"/>
          </reference>
          <reference field="3" count="1" selected="0">
            <x v="9"/>
          </reference>
          <reference field="4" count="1">
            <x v="1"/>
          </reference>
        </references>
      </pivotArea>
    </format>
    <format dxfId="8">
      <pivotArea dataOnly="0" labelOnly="1" outline="0" fieldPosition="0">
        <references count="4">
          <reference field="2" count="1" selected="0">
            <x v="4"/>
          </reference>
          <reference field="3" count="1" selected="0">
            <x v="9"/>
          </reference>
          <reference field="4" count="1" selected="0">
            <x v="1"/>
          </reference>
          <reference field="9" count="1">
            <x v="6"/>
          </reference>
        </references>
      </pivotArea>
    </format>
    <format dxfId="7">
      <pivotArea dataOnly="0" labelOnly="1" outline="0" fieldPosition="0">
        <references count="5">
          <reference field="2" count="1" selected="0">
            <x v="4"/>
          </reference>
          <reference field="3" count="1" selected="0">
            <x v="9"/>
          </reference>
          <reference field="4" count="1" selected="0">
            <x v="1"/>
          </reference>
          <reference field="7" count="0"/>
          <reference field="9" count="1" selected="0">
            <x v="6"/>
          </reference>
        </references>
      </pivotArea>
    </format>
    <format dxfId="6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9"/>
          </reference>
          <reference field="4" count="1" selected="0">
            <x v="1"/>
          </reference>
          <reference field="7" count="0" selected="0"/>
          <reference field="9" count="1" selected="0">
            <x v="6"/>
          </reference>
          <reference field="15" count="1">
            <x v="10"/>
          </reference>
        </references>
      </pivotArea>
    </format>
    <format dxfId="5">
      <pivotArea field="5" type="button" dataOnly="0" labelOnly="1" outline="0" axis="axisRow" fieldPosition="0"/>
    </format>
    <format dxfId="4">
      <pivotArea field="5" type="button" dataOnly="0" labelOnly="1" outline="0" axis="axisRow" fieldPosition="0"/>
    </format>
    <format dxfId="3">
      <pivotArea outline="0" collapsedLevelsAreSubtotals="1" fieldPosition="0">
        <references count="6">
          <reference field="3" count="1" selected="0">
            <x v="5"/>
          </reference>
          <reference field="4" count="2" selected="0">
            <x v="0"/>
            <x v="1"/>
          </reference>
          <reference field="5" count="4" selected="0">
            <x v="7"/>
            <x v="8"/>
            <x v="10"/>
            <x v="13"/>
          </reference>
          <reference field="7" count="1" selected="0">
            <x v="2"/>
          </reference>
          <reference field="9" count="3" selected="0">
            <x v="1"/>
            <x v="2"/>
            <x v="4"/>
          </reference>
          <reference field="15" count="2" selected="0">
            <x v="1"/>
            <x v="2"/>
          </reference>
        </references>
      </pivotArea>
    </format>
    <format dxfId="2">
      <pivotArea dataOnly="0" labelOnly="1" outline="0" fieldPosition="0">
        <references count="1">
          <reference field="5" count="4">
            <x v="7"/>
            <x v="8"/>
            <x v="10"/>
            <x v="13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I5:J19" firstHeaderRow="1" firstDataRow="1" firstDataCol="1"/>
  <pivotFields count="7">
    <pivotField numFmtId="14" showAll="0"/>
    <pivotField numFmtId="167" showAll="0"/>
    <pivotField numFmtId="167" showAll="0"/>
    <pivotField numFmtId="167" showAll="0"/>
    <pivotField dataField="1" numFmtId="167" showAll="0"/>
    <pivotField showAll="0"/>
    <pivotField axis="axisRow" showAll="0">
      <items count="14"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1">
    <field x="6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Average of Close" fld="4" subtotal="average" baseField="6" baseItem="0" numFmtId="167"/>
  </dataFields>
  <formats count="2">
    <format dxfId="1">
      <pivotArea collapsedLevelsAreSubtotals="1" fieldPosition="0">
        <references count="1">
          <reference field="6" count="1">
            <x v="11"/>
          </reference>
        </references>
      </pivotArea>
    </format>
    <format dxfId="0">
      <pivotArea dataOnly="0" labelOnly="1" fieldPosition="0">
        <references count="1">
          <reference field="6" count="1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2Oe9ZqXVGME" TargetMode="External"/><Relationship Id="rId2" Type="http://schemas.openxmlformats.org/officeDocument/2006/relationships/hyperlink" Target="https://www.sec.gov/cgi-bin/own-disp?action=getissuer&amp;CIK=0000789570" TargetMode="Externa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2Oe9ZqXVGME" TargetMode="External"/><Relationship Id="rId2" Type="http://schemas.openxmlformats.org/officeDocument/2006/relationships/hyperlink" Target="https://www.sec.gov/cgi-bin/own-disp?action=getissuer&amp;CIK=0000789570" TargetMode="External"/><Relationship Id="rId1" Type="http://schemas.openxmlformats.org/officeDocument/2006/relationships/pivotTable" Target="../pivotTables/pivotTable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2Oe9ZqXVGME" TargetMode="External"/><Relationship Id="rId2" Type="http://schemas.openxmlformats.org/officeDocument/2006/relationships/hyperlink" Target="https://www.sec.gov/cgi-bin/own-disp?action=getissuer&amp;CIK=0000789570" TargetMode="External"/><Relationship Id="rId1" Type="http://schemas.openxmlformats.org/officeDocument/2006/relationships/pivotTable" Target="../pivotTables/pivotTable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youtube.com/watch?v=2Oe9ZqXVGME" TargetMode="External"/><Relationship Id="rId1" Type="http://schemas.openxmlformats.org/officeDocument/2006/relationships/hyperlink" Target="https://www.sec.gov/cgi-bin/own-disp?action=getissuer&amp;CIK=000078957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abSelected="1" zoomScale="75" zoomScaleNormal="75" workbookViewId="0">
      <pane ySplit="12" topLeftCell="A13" activePane="bottomLeft" state="frozen"/>
      <selection pane="bottomLeft"/>
    </sheetView>
  </sheetViews>
  <sheetFormatPr defaultRowHeight="13.8" x14ac:dyDescent="0.25"/>
  <cols>
    <col min="1" max="1" width="32.19921875" customWidth="1"/>
    <col min="2" max="2" width="44.19921875" bestFit="1" customWidth="1"/>
    <col min="3" max="3" width="13.19921875" bestFit="1" customWidth="1"/>
    <col min="4" max="4" width="18" bestFit="1" customWidth="1"/>
    <col min="5" max="5" width="22.59765625" bestFit="1" customWidth="1"/>
    <col min="6" max="6" width="31" bestFit="1" customWidth="1"/>
    <col min="7" max="7" width="11.09765625" bestFit="1" customWidth="1"/>
    <col min="8" max="8" width="11.3984375" customWidth="1"/>
    <col min="9" max="9" width="11" customWidth="1"/>
    <col min="10" max="10" width="11.59765625" customWidth="1"/>
    <col min="11" max="11" width="10.3984375" customWidth="1"/>
    <col min="12" max="12" width="11.59765625" customWidth="1"/>
    <col min="13" max="13" width="11.3984375" customWidth="1"/>
    <col min="14" max="14" width="14" customWidth="1"/>
    <col min="15" max="15" width="11" customWidth="1"/>
    <col min="16" max="16" width="15.59765625" customWidth="1"/>
  </cols>
  <sheetData>
    <row r="1" spans="1:16" x14ac:dyDescent="0.25">
      <c r="A1" s="35" t="s">
        <v>26</v>
      </c>
    </row>
    <row r="2" spans="1:16" x14ac:dyDescent="0.25">
      <c r="A2" s="35" t="s">
        <v>2</v>
      </c>
      <c r="E2" s="92" t="s">
        <v>116</v>
      </c>
      <c r="F2" s="92"/>
    </row>
    <row r="3" spans="1:16" x14ac:dyDescent="0.25">
      <c r="A3" s="35" t="s">
        <v>3</v>
      </c>
      <c r="D3" s="2"/>
    </row>
    <row r="4" spans="1:16" x14ac:dyDescent="0.25">
      <c r="A4" s="90" t="s">
        <v>4</v>
      </c>
      <c r="B4" s="91"/>
      <c r="C4" s="91"/>
      <c r="D4" s="91"/>
    </row>
    <row r="5" spans="1:16" x14ac:dyDescent="0.25">
      <c r="A5" s="1" t="s">
        <v>8</v>
      </c>
    </row>
    <row r="6" spans="1:16" x14ac:dyDescent="0.25">
      <c r="A6" s="1"/>
    </row>
    <row r="9" spans="1:16" x14ac:dyDescent="0.25">
      <c r="A9" s="52" t="s">
        <v>5</v>
      </c>
      <c r="B9" s="16" t="s">
        <v>0</v>
      </c>
    </row>
    <row r="10" spans="1:16" x14ac:dyDescent="0.25">
      <c r="G10" s="57">
        <f>MAX(G12:G235)</f>
        <v>2584</v>
      </c>
      <c r="H10" s="57">
        <f t="shared" ref="H10:P10" si="0">MAX(H12:H235)</f>
        <v>106160</v>
      </c>
      <c r="I10" s="57">
        <f t="shared" si="0"/>
        <v>801260.09310000006</v>
      </c>
      <c r="J10" s="57">
        <f t="shared" si="0"/>
        <v>589807.21100000001</v>
      </c>
      <c r="K10" s="57">
        <f t="shared" si="0"/>
        <v>34428.496100000004</v>
      </c>
      <c r="L10" s="57">
        <f t="shared" si="0"/>
        <v>730231</v>
      </c>
      <c r="M10" s="57">
        <f t="shared" si="0"/>
        <v>64014</v>
      </c>
      <c r="N10" s="58">
        <f t="shared" si="0"/>
        <v>6541346.9956999989</v>
      </c>
      <c r="O10" s="57">
        <f t="shared" si="0"/>
        <v>84389</v>
      </c>
      <c r="P10" s="57">
        <f t="shared" si="0"/>
        <v>8954220.7959000003</v>
      </c>
    </row>
    <row r="11" spans="1:16" x14ac:dyDescent="0.25">
      <c r="A11" s="17" t="s">
        <v>53</v>
      </c>
      <c r="B11" s="8"/>
      <c r="C11" s="8"/>
      <c r="D11" s="8"/>
      <c r="E11" s="8"/>
      <c r="F11" s="8"/>
      <c r="G11" s="17" t="s">
        <v>48</v>
      </c>
      <c r="H11" s="8"/>
      <c r="I11" s="8"/>
      <c r="J11" s="8"/>
      <c r="K11" s="8"/>
      <c r="L11" s="8"/>
      <c r="M11" s="8"/>
      <c r="N11" s="8"/>
      <c r="O11" s="8"/>
      <c r="P11" s="9"/>
    </row>
    <row r="12" spans="1:16" x14ac:dyDescent="0.25">
      <c r="A12" s="18" t="s">
        <v>34</v>
      </c>
      <c r="B12" s="18" t="s">
        <v>7</v>
      </c>
      <c r="C12" s="18" t="s">
        <v>40</v>
      </c>
      <c r="D12" s="27" t="s">
        <v>11</v>
      </c>
      <c r="E12" s="18" t="s">
        <v>96</v>
      </c>
      <c r="F12" s="18" t="s">
        <v>14</v>
      </c>
      <c r="G12" s="18" t="s">
        <v>56</v>
      </c>
      <c r="H12" s="34" t="s">
        <v>55</v>
      </c>
      <c r="I12" s="34" t="s">
        <v>58</v>
      </c>
      <c r="J12" s="34" t="s">
        <v>59</v>
      </c>
      <c r="K12" s="34" t="s">
        <v>57</v>
      </c>
      <c r="L12" s="34" t="s">
        <v>98</v>
      </c>
      <c r="M12" s="34" t="s">
        <v>97</v>
      </c>
      <c r="N12" s="34" t="s">
        <v>61</v>
      </c>
      <c r="O12" s="34" t="s">
        <v>60</v>
      </c>
      <c r="P12" s="19" t="s">
        <v>47</v>
      </c>
    </row>
    <row r="13" spans="1:16" x14ac:dyDescent="0.25">
      <c r="A13" s="59" t="s">
        <v>103</v>
      </c>
      <c r="B13" s="59" t="s">
        <v>102</v>
      </c>
      <c r="C13" s="59" t="s">
        <v>15</v>
      </c>
      <c r="D13" s="59" t="s">
        <v>104</v>
      </c>
      <c r="E13" s="59" t="s">
        <v>0</v>
      </c>
      <c r="F13" s="59" t="s">
        <v>88</v>
      </c>
      <c r="G13" s="60"/>
      <c r="H13" s="61"/>
      <c r="I13" s="61"/>
      <c r="J13" s="61"/>
      <c r="K13" s="61"/>
      <c r="L13" s="61"/>
      <c r="M13" s="61"/>
      <c r="N13" s="61">
        <v>5200000</v>
      </c>
      <c r="O13" s="61"/>
      <c r="P13" s="62">
        <v>5200000</v>
      </c>
    </row>
    <row r="14" spans="1:16" x14ac:dyDescent="0.25">
      <c r="A14" s="36" t="s">
        <v>108</v>
      </c>
      <c r="B14" s="37"/>
      <c r="C14" s="37"/>
      <c r="D14" s="37"/>
      <c r="E14" s="37"/>
      <c r="F14" s="37"/>
      <c r="G14" s="38"/>
      <c r="H14" s="39"/>
      <c r="I14" s="39"/>
      <c r="J14" s="39"/>
      <c r="K14" s="39"/>
      <c r="L14" s="39"/>
      <c r="M14" s="39"/>
      <c r="N14" s="39">
        <v>5200000</v>
      </c>
      <c r="O14" s="39"/>
      <c r="P14" s="40">
        <v>5200000</v>
      </c>
    </row>
    <row r="15" spans="1:16" x14ac:dyDescent="0.25">
      <c r="A15" s="7" t="s">
        <v>75</v>
      </c>
      <c r="B15" s="7" t="s">
        <v>74</v>
      </c>
      <c r="C15" s="7" t="s">
        <v>19</v>
      </c>
      <c r="D15" s="7" t="s">
        <v>22</v>
      </c>
      <c r="E15" s="7" t="s">
        <v>0</v>
      </c>
      <c r="F15" s="7" t="s">
        <v>18</v>
      </c>
      <c r="G15" s="28"/>
      <c r="H15" s="29"/>
      <c r="I15" s="29">
        <v>849.46899999999994</v>
      </c>
      <c r="J15" s="29"/>
      <c r="K15" s="29">
        <v>702.1549</v>
      </c>
      <c r="L15" s="29"/>
      <c r="M15" s="29"/>
      <c r="N15" s="29">
        <v>719.09269999999992</v>
      </c>
      <c r="O15" s="29"/>
      <c r="P15" s="23">
        <v>2270.7165999999997</v>
      </c>
    </row>
    <row r="16" spans="1:16" x14ac:dyDescent="0.25">
      <c r="A16" s="10"/>
      <c r="B16" s="10"/>
      <c r="C16" s="10"/>
      <c r="D16" s="7" t="s">
        <v>17</v>
      </c>
      <c r="E16" s="7" t="s">
        <v>0</v>
      </c>
      <c r="F16" s="7" t="s">
        <v>20</v>
      </c>
      <c r="G16" s="28"/>
      <c r="H16" s="29"/>
      <c r="I16" s="29">
        <v>93213</v>
      </c>
      <c r="J16" s="29"/>
      <c r="K16" s="29"/>
      <c r="L16" s="29">
        <v>262500</v>
      </c>
      <c r="M16" s="29"/>
      <c r="N16" s="29"/>
      <c r="O16" s="29">
        <v>13119</v>
      </c>
      <c r="P16" s="23">
        <v>368832</v>
      </c>
    </row>
    <row r="17" spans="1:16" x14ac:dyDescent="0.25">
      <c r="A17" s="10"/>
      <c r="B17" s="10"/>
      <c r="C17" s="7" t="s">
        <v>15</v>
      </c>
      <c r="D17" s="7" t="s">
        <v>21</v>
      </c>
      <c r="E17" s="7" t="s">
        <v>0</v>
      </c>
      <c r="F17" s="7" t="s">
        <v>20</v>
      </c>
      <c r="G17" s="28"/>
      <c r="H17" s="29"/>
      <c r="I17" s="29">
        <v>33586</v>
      </c>
      <c r="J17" s="29"/>
      <c r="K17" s="29"/>
      <c r="L17" s="29">
        <v>147962</v>
      </c>
      <c r="M17" s="29"/>
      <c r="N17" s="29"/>
      <c r="O17" s="29">
        <v>5505</v>
      </c>
      <c r="P17" s="23">
        <v>187053</v>
      </c>
    </row>
    <row r="18" spans="1:16" x14ac:dyDescent="0.25">
      <c r="A18" s="10"/>
      <c r="B18" s="10"/>
      <c r="C18" s="10"/>
      <c r="D18" s="7" t="s">
        <v>17</v>
      </c>
      <c r="E18" s="7" t="s">
        <v>0</v>
      </c>
      <c r="F18" s="7" t="s">
        <v>23</v>
      </c>
      <c r="G18" s="28"/>
      <c r="H18" s="29"/>
      <c r="I18" s="29"/>
      <c r="J18" s="29"/>
      <c r="K18" s="29"/>
      <c r="L18" s="29">
        <v>262500</v>
      </c>
      <c r="M18" s="29"/>
      <c r="N18" s="29"/>
      <c r="O18" s="29"/>
      <c r="P18" s="23">
        <v>262500</v>
      </c>
    </row>
    <row r="19" spans="1:16" x14ac:dyDescent="0.25">
      <c r="A19" s="10"/>
      <c r="B19" s="10"/>
      <c r="C19" s="10"/>
      <c r="D19" s="10"/>
      <c r="E19" s="10"/>
      <c r="F19" s="25" t="s">
        <v>32</v>
      </c>
      <c r="G19" s="30"/>
      <c r="H19" s="31"/>
      <c r="I19" s="31">
        <v>104293</v>
      </c>
      <c r="J19" s="31"/>
      <c r="K19" s="31"/>
      <c r="L19" s="31"/>
      <c r="M19" s="31"/>
      <c r="N19" s="31"/>
      <c r="O19" s="31"/>
      <c r="P19" s="26">
        <v>104293</v>
      </c>
    </row>
    <row r="20" spans="1:16" x14ac:dyDescent="0.25">
      <c r="A20" s="10"/>
      <c r="B20" s="10"/>
      <c r="C20" s="10"/>
      <c r="D20" s="10"/>
      <c r="E20" s="10"/>
      <c r="F20" s="25" t="s">
        <v>18</v>
      </c>
      <c r="G20" s="30"/>
      <c r="H20" s="31"/>
      <c r="I20" s="31"/>
      <c r="J20" s="31"/>
      <c r="K20" s="31"/>
      <c r="L20" s="31"/>
      <c r="M20" s="31"/>
      <c r="N20" s="31"/>
      <c r="O20" s="31">
        <v>13119</v>
      </c>
      <c r="P20" s="26">
        <v>13119</v>
      </c>
    </row>
    <row r="21" spans="1:16" x14ac:dyDescent="0.25">
      <c r="A21" s="10"/>
      <c r="B21" s="10"/>
      <c r="C21" s="10"/>
      <c r="D21" s="7" t="s">
        <v>24</v>
      </c>
      <c r="E21" s="7" t="s">
        <v>0</v>
      </c>
      <c r="F21" s="7" t="s">
        <v>20</v>
      </c>
      <c r="G21" s="28"/>
      <c r="H21" s="29"/>
      <c r="I21" s="29"/>
      <c r="J21" s="29"/>
      <c r="K21" s="29"/>
      <c r="L21" s="29">
        <v>57269</v>
      </c>
      <c r="M21" s="29">
        <v>57269</v>
      </c>
      <c r="N21" s="29">
        <v>294150</v>
      </c>
      <c r="O21" s="29"/>
      <c r="P21" s="23">
        <v>408688</v>
      </c>
    </row>
    <row r="22" spans="1:16" x14ac:dyDescent="0.25">
      <c r="A22" s="36" t="s">
        <v>113</v>
      </c>
      <c r="B22" s="37"/>
      <c r="C22" s="37"/>
      <c r="D22" s="37"/>
      <c r="E22" s="37"/>
      <c r="F22" s="37"/>
      <c r="G22" s="38"/>
      <c r="H22" s="39"/>
      <c r="I22" s="39">
        <v>231941.46899999998</v>
      </c>
      <c r="J22" s="39"/>
      <c r="K22" s="39">
        <v>702.1549</v>
      </c>
      <c r="L22" s="39">
        <v>730231</v>
      </c>
      <c r="M22" s="39">
        <v>57269</v>
      </c>
      <c r="N22" s="39">
        <v>294869.09269999998</v>
      </c>
      <c r="O22" s="39">
        <v>31743</v>
      </c>
      <c r="P22" s="40">
        <v>1346755.7165999999</v>
      </c>
    </row>
    <row r="23" spans="1:16" x14ac:dyDescent="0.25">
      <c r="A23" s="7" t="s">
        <v>37</v>
      </c>
      <c r="B23" s="7" t="s">
        <v>33</v>
      </c>
      <c r="C23" s="7" t="s">
        <v>19</v>
      </c>
      <c r="D23" s="7" t="s">
        <v>22</v>
      </c>
      <c r="E23" s="7" t="s">
        <v>0</v>
      </c>
      <c r="F23" s="7" t="s">
        <v>18</v>
      </c>
      <c r="G23" s="28"/>
      <c r="H23" s="29"/>
      <c r="I23" s="29">
        <v>162.38319999999999</v>
      </c>
      <c r="J23" s="29"/>
      <c r="K23" s="29">
        <v>134.22289999999998</v>
      </c>
      <c r="L23" s="29"/>
      <c r="M23" s="29"/>
      <c r="N23" s="29">
        <v>137.4607</v>
      </c>
      <c r="O23" s="29"/>
      <c r="P23" s="23">
        <v>434.06679999999994</v>
      </c>
    </row>
    <row r="24" spans="1:16" x14ac:dyDescent="0.25">
      <c r="A24" s="10"/>
      <c r="B24" s="10"/>
      <c r="C24" s="10"/>
      <c r="D24" s="7" t="s">
        <v>17</v>
      </c>
      <c r="E24" s="7" t="s">
        <v>0</v>
      </c>
      <c r="F24" s="7" t="s">
        <v>20</v>
      </c>
      <c r="G24" s="28"/>
      <c r="H24" s="29"/>
      <c r="I24" s="29">
        <v>46663</v>
      </c>
      <c r="J24" s="29"/>
      <c r="K24" s="29"/>
      <c r="L24" s="29"/>
      <c r="M24" s="29"/>
      <c r="N24" s="29">
        <v>112500</v>
      </c>
      <c r="O24" s="29">
        <v>3860</v>
      </c>
      <c r="P24" s="23">
        <v>163023</v>
      </c>
    </row>
    <row r="25" spans="1:16" x14ac:dyDescent="0.25">
      <c r="A25" s="10"/>
      <c r="B25" s="10"/>
      <c r="C25" s="7" t="s">
        <v>15</v>
      </c>
      <c r="D25" s="7" t="s">
        <v>21</v>
      </c>
      <c r="E25" s="7" t="s">
        <v>0</v>
      </c>
      <c r="F25" s="7" t="s">
        <v>20</v>
      </c>
      <c r="G25" s="28"/>
      <c r="H25" s="29"/>
      <c r="I25" s="29">
        <v>14058</v>
      </c>
      <c r="J25" s="29"/>
      <c r="K25" s="29"/>
      <c r="L25" s="29"/>
      <c r="M25" s="29"/>
      <c r="N25" s="29">
        <v>63321</v>
      </c>
      <c r="O25" s="29">
        <v>1620</v>
      </c>
      <c r="P25" s="23">
        <v>78999</v>
      </c>
    </row>
    <row r="26" spans="1:16" x14ac:dyDescent="0.25">
      <c r="A26" s="10"/>
      <c r="B26" s="10"/>
      <c r="C26" s="10"/>
      <c r="D26" s="7" t="s">
        <v>17</v>
      </c>
      <c r="E26" s="7" t="s">
        <v>0</v>
      </c>
      <c r="F26" s="7" t="s">
        <v>32</v>
      </c>
      <c r="G26" s="28"/>
      <c r="H26" s="29"/>
      <c r="I26" s="29">
        <v>52210</v>
      </c>
      <c r="J26" s="29"/>
      <c r="K26" s="29"/>
      <c r="L26" s="29"/>
      <c r="M26" s="29"/>
      <c r="N26" s="29"/>
      <c r="O26" s="29"/>
      <c r="P26" s="23">
        <v>52210</v>
      </c>
    </row>
    <row r="27" spans="1:16" x14ac:dyDescent="0.25">
      <c r="A27" s="10"/>
      <c r="B27" s="10"/>
      <c r="C27" s="10"/>
      <c r="D27" s="10"/>
      <c r="E27" s="10"/>
      <c r="F27" s="25" t="s">
        <v>18</v>
      </c>
      <c r="G27" s="30"/>
      <c r="H27" s="31"/>
      <c r="I27" s="31"/>
      <c r="J27" s="31"/>
      <c r="K27" s="31"/>
      <c r="L27" s="31"/>
      <c r="M27" s="31"/>
      <c r="N27" s="31"/>
      <c r="O27" s="31">
        <v>3860</v>
      </c>
      <c r="P27" s="26">
        <v>3860</v>
      </c>
    </row>
    <row r="28" spans="1:16" x14ac:dyDescent="0.25">
      <c r="A28" s="10"/>
      <c r="B28" s="10"/>
      <c r="C28" s="10"/>
      <c r="D28" s="10"/>
      <c r="E28" s="10"/>
      <c r="F28" s="25" t="s">
        <v>38</v>
      </c>
      <c r="G28" s="30"/>
      <c r="H28" s="31"/>
      <c r="I28" s="31"/>
      <c r="J28" s="31"/>
      <c r="K28" s="31"/>
      <c r="L28" s="31"/>
      <c r="M28" s="31"/>
      <c r="N28" s="31">
        <v>112500</v>
      </c>
      <c r="O28" s="31"/>
      <c r="P28" s="26">
        <v>112500</v>
      </c>
    </row>
    <row r="29" spans="1:16" x14ac:dyDescent="0.25">
      <c r="A29" s="10"/>
      <c r="B29" s="10"/>
      <c r="C29" s="10"/>
      <c r="D29" s="7" t="s">
        <v>24</v>
      </c>
      <c r="E29" s="7" t="s">
        <v>0</v>
      </c>
      <c r="F29" s="7" t="s">
        <v>20</v>
      </c>
      <c r="G29" s="28"/>
      <c r="H29" s="29">
        <v>106160</v>
      </c>
      <c r="I29" s="29">
        <v>53201</v>
      </c>
      <c r="J29" s="29"/>
      <c r="K29" s="29"/>
      <c r="L29" s="29"/>
      <c r="M29" s="29"/>
      <c r="N29" s="29">
        <v>49179</v>
      </c>
      <c r="O29" s="29"/>
      <c r="P29" s="23">
        <v>208540</v>
      </c>
    </row>
    <row r="30" spans="1:16" x14ac:dyDescent="0.25">
      <c r="A30" s="36" t="s">
        <v>49</v>
      </c>
      <c r="B30" s="37"/>
      <c r="C30" s="37"/>
      <c r="D30" s="37"/>
      <c r="E30" s="37"/>
      <c r="F30" s="37"/>
      <c r="G30" s="38"/>
      <c r="H30" s="39">
        <v>106160</v>
      </c>
      <c r="I30" s="39">
        <v>166294.38319999998</v>
      </c>
      <c r="J30" s="39"/>
      <c r="K30" s="39">
        <v>134.22289999999998</v>
      </c>
      <c r="L30" s="39"/>
      <c r="M30" s="39"/>
      <c r="N30" s="39">
        <v>337637.4607</v>
      </c>
      <c r="O30" s="39">
        <v>9340</v>
      </c>
      <c r="P30" s="40">
        <v>619566.06680000003</v>
      </c>
    </row>
    <row r="31" spans="1:16" x14ac:dyDescent="0.25">
      <c r="A31" s="7" t="s">
        <v>79</v>
      </c>
      <c r="B31" s="7" t="s">
        <v>78</v>
      </c>
      <c r="C31" s="7" t="s">
        <v>19</v>
      </c>
      <c r="D31" s="7" t="s">
        <v>22</v>
      </c>
      <c r="E31" s="7" t="s">
        <v>0</v>
      </c>
      <c r="F31" s="7" t="s">
        <v>18</v>
      </c>
      <c r="G31" s="28"/>
      <c r="H31" s="29"/>
      <c r="I31" s="29">
        <v>196.6671</v>
      </c>
      <c r="J31" s="29"/>
      <c r="K31" s="29">
        <v>162.56119999999999</v>
      </c>
      <c r="L31" s="29"/>
      <c r="M31" s="29"/>
      <c r="N31" s="29">
        <v>166.4829</v>
      </c>
      <c r="O31" s="29"/>
      <c r="P31" s="23">
        <v>525.71119999999996</v>
      </c>
    </row>
    <row r="32" spans="1:16" x14ac:dyDescent="0.25">
      <c r="A32" s="10"/>
      <c r="B32" s="10"/>
      <c r="C32" s="10"/>
      <c r="D32" s="7" t="s">
        <v>17</v>
      </c>
      <c r="E32" s="7" t="s">
        <v>0</v>
      </c>
      <c r="F32" s="7" t="s">
        <v>20</v>
      </c>
      <c r="G32" s="28"/>
      <c r="H32" s="29"/>
      <c r="I32" s="29">
        <v>29795</v>
      </c>
      <c r="J32" s="29">
        <v>100000</v>
      </c>
      <c r="K32" s="29"/>
      <c r="L32" s="29"/>
      <c r="M32" s="29"/>
      <c r="N32" s="29">
        <v>37500</v>
      </c>
      <c r="O32" s="29">
        <v>4825</v>
      </c>
      <c r="P32" s="23">
        <v>172120</v>
      </c>
    </row>
    <row r="33" spans="1:16" x14ac:dyDescent="0.25">
      <c r="A33" s="10"/>
      <c r="B33" s="10"/>
      <c r="C33" s="7" t="s">
        <v>15</v>
      </c>
      <c r="D33" s="7" t="s">
        <v>21</v>
      </c>
      <c r="E33" s="7" t="s">
        <v>0</v>
      </c>
      <c r="F33" s="7" t="s">
        <v>20</v>
      </c>
      <c r="G33" s="28"/>
      <c r="H33" s="29"/>
      <c r="I33" s="29">
        <v>8149</v>
      </c>
      <c r="J33" s="29">
        <v>58704</v>
      </c>
      <c r="K33" s="29"/>
      <c r="L33" s="29"/>
      <c r="M33" s="29"/>
      <c r="N33" s="29">
        <v>21054</v>
      </c>
      <c r="O33" s="29">
        <v>2025</v>
      </c>
      <c r="P33" s="23">
        <v>89932</v>
      </c>
    </row>
    <row r="34" spans="1:16" x14ac:dyDescent="0.25">
      <c r="A34" s="10"/>
      <c r="B34" s="10"/>
      <c r="C34" s="10"/>
      <c r="D34" s="7" t="s">
        <v>17</v>
      </c>
      <c r="E34" s="7" t="s">
        <v>0</v>
      </c>
      <c r="F34" s="7" t="s">
        <v>23</v>
      </c>
      <c r="G34" s="28"/>
      <c r="H34" s="29"/>
      <c r="I34" s="29"/>
      <c r="J34" s="29">
        <v>75000</v>
      </c>
      <c r="K34" s="29"/>
      <c r="L34" s="29"/>
      <c r="M34" s="29"/>
      <c r="N34" s="29">
        <v>37500</v>
      </c>
      <c r="O34" s="29"/>
      <c r="P34" s="23">
        <v>112500</v>
      </c>
    </row>
    <row r="35" spans="1:16" x14ac:dyDescent="0.25">
      <c r="A35" s="10"/>
      <c r="B35" s="10"/>
      <c r="C35" s="10"/>
      <c r="D35" s="10"/>
      <c r="E35" s="10"/>
      <c r="F35" s="25" t="s">
        <v>32</v>
      </c>
      <c r="G35" s="30"/>
      <c r="H35" s="31"/>
      <c r="I35" s="31">
        <v>33337</v>
      </c>
      <c r="J35" s="31"/>
      <c r="K35" s="31"/>
      <c r="L35" s="31"/>
      <c r="M35" s="31"/>
      <c r="N35" s="31"/>
      <c r="O35" s="31"/>
      <c r="P35" s="26">
        <v>33337</v>
      </c>
    </row>
    <row r="36" spans="1:16" x14ac:dyDescent="0.25">
      <c r="A36" s="10"/>
      <c r="B36" s="10"/>
      <c r="C36" s="10"/>
      <c r="D36" s="10"/>
      <c r="E36" s="10"/>
      <c r="F36" s="25" t="s">
        <v>18</v>
      </c>
      <c r="G36" s="30"/>
      <c r="H36" s="31"/>
      <c r="I36" s="31"/>
      <c r="J36" s="31"/>
      <c r="K36" s="31"/>
      <c r="L36" s="31"/>
      <c r="M36" s="31"/>
      <c r="N36" s="31"/>
      <c r="O36" s="31">
        <v>4825</v>
      </c>
      <c r="P36" s="26">
        <v>4825</v>
      </c>
    </row>
    <row r="37" spans="1:16" x14ac:dyDescent="0.25">
      <c r="A37" s="10"/>
      <c r="B37" s="10"/>
      <c r="C37" s="10"/>
      <c r="D37" s="10"/>
      <c r="E37" s="10"/>
      <c r="F37" s="25" t="s">
        <v>38</v>
      </c>
      <c r="G37" s="30"/>
      <c r="H37" s="31"/>
      <c r="I37" s="31"/>
      <c r="J37" s="31">
        <v>25000</v>
      </c>
      <c r="K37" s="31"/>
      <c r="L37" s="31"/>
      <c r="M37" s="31"/>
      <c r="N37" s="31"/>
      <c r="O37" s="31"/>
      <c r="P37" s="26">
        <v>25000</v>
      </c>
    </row>
    <row r="38" spans="1:16" x14ac:dyDescent="0.25">
      <c r="A38" s="10"/>
      <c r="B38" s="10"/>
      <c r="C38" s="10"/>
      <c r="D38" s="7" t="s">
        <v>24</v>
      </c>
      <c r="E38" s="7" t="s">
        <v>0</v>
      </c>
      <c r="F38" s="7" t="s">
        <v>20</v>
      </c>
      <c r="G38" s="28"/>
      <c r="H38" s="29"/>
      <c r="I38" s="29"/>
      <c r="J38" s="29">
        <v>41296</v>
      </c>
      <c r="K38" s="29"/>
      <c r="L38" s="29"/>
      <c r="M38" s="29"/>
      <c r="N38" s="29">
        <v>16446</v>
      </c>
      <c r="O38" s="29"/>
      <c r="P38" s="23">
        <v>57742</v>
      </c>
    </row>
    <row r="39" spans="1:16" x14ac:dyDescent="0.25">
      <c r="A39" s="36" t="s">
        <v>114</v>
      </c>
      <c r="B39" s="37"/>
      <c r="C39" s="37"/>
      <c r="D39" s="37"/>
      <c r="E39" s="37"/>
      <c r="F39" s="37"/>
      <c r="G39" s="38"/>
      <c r="H39" s="39"/>
      <c r="I39" s="39">
        <v>71477.667099999991</v>
      </c>
      <c r="J39" s="39">
        <v>300000</v>
      </c>
      <c r="K39" s="39">
        <v>162.56119999999999</v>
      </c>
      <c r="L39" s="39"/>
      <c r="M39" s="39"/>
      <c r="N39" s="39">
        <v>112666.4829</v>
      </c>
      <c r="O39" s="39">
        <v>11675</v>
      </c>
      <c r="P39" s="40">
        <v>495981.71120000002</v>
      </c>
    </row>
    <row r="40" spans="1:16" x14ac:dyDescent="0.25">
      <c r="A40" s="7" t="s">
        <v>35</v>
      </c>
      <c r="B40" s="7" t="s">
        <v>1</v>
      </c>
      <c r="C40" s="7" t="s">
        <v>19</v>
      </c>
      <c r="D40" s="7" t="s">
        <v>22</v>
      </c>
      <c r="E40" s="7" t="s">
        <v>0</v>
      </c>
      <c r="F40" s="7" t="s">
        <v>18</v>
      </c>
      <c r="G40" s="28"/>
      <c r="H40" s="29"/>
      <c r="I40" s="29">
        <v>90.71929999999999</v>
      </c>
      <c r="J40" s="29"/>
      <c r="K40" s="29">
        <v>74.986799999999988</v>
      </c>
      <c r="L40" s="29"/>
      <c r="M40" s="29"/>
      <c r="N40" s="29">
        <v>76.795699999999997</v>
      </c>
      <c r="O40" s="29"/>
      <c r="P40" s="23">
        <v>242.5018</v>
      </c>
    </row>
    <row r="41" spans="1:16" x14ac:dyDescent="0.25">
      <c r="A41" s="10"/>
      <c r="B41" s="10"/>
      <c r="C41" s="10"/>
      <c r="D41" s="7" t="s">
        <v>17</v>
      </c>
      <c r="E41" s="7" t="s">
        <v>0</v>
      </c>
      <c r="F41" s="7" t="s">
        <v>20</v>
      </c>
      <c r="G41" s="28"/>
      <c r="H41" s="29"/>
      <c r="I41" s="29"/>
      <c r="J41" s="29">
        <v>18750</v>
      </c>
      <c r="K41" s="29"/>
      <c r="L41" s="29"/>
      <c r="M41" s="29"/>
      <c r="N41" s="29">
        <v>100000</v>
      </c>
      <c r="O41" s="29">
        <v>2117</v>
      </c>
      <c r="P41" s="23">
        <v>120867</v>
      </c>
    </row>
    <row r="42" spans="1:16" x14ac:dyDescent="0.25">
      <c r="A42" s="10"/>
      <c r="B42" s="10"/>
      <c r="C42" s="7" t="s">
        <v>15</v>
      </c>
      <c r="D42" s="7" t="s">
        <v>21</v>
      </c>
      <c r="E42" s="7" t="s">
        <v>0</v>
      </c>
      <c r="F42" s="7" t="s">
        <v>20</v>
      </c>
      <c r="G42" s="28"/>
      <c r="H42" s="29"/>
      <c r="I42" s="29"/>
      <c r="J42" s="29">
        <v>8704</v>
      </c>
      <c r="K42" s="29"/>
      <c r="L42" s="29"/>
      <c r="M42" s="29"/>
      <c r="N42" s="29">
        <v>59675</v>
      </c>
      <c r="O42" s="29">
        <v>889</v>
      </c>
      <c r="P42" s="23">
        <v>69268</v>
      </c>
    </row>
    <row r="43" spans="1:16" x14ac:dyDescent="0.25">
      <c r="A43" s="10"/>
      <c r="B43" s="10"/>
      <c r="C43" s="10"/>
      <c r="D43" s="7" t="s">
        <v>17</v>
      </c>
      <c r="E43" s="7" t="s">
        <v>0</v>
      </c>
      <c r="F43" s="7" t="s">
        <v>23</v>
      </c>
      <c r="G43" s="28"/>
      <c r="H43" s="29"/>
      <c r="I43" s="29"/>
      <c r="J43" s="29">
        <v>18750</v>
      </c>
      <c r="K43" s="29"/>
      <c r="L43" s="29"/>
      <c r="M43" s="29"/>
      <c r="N43" s="29">
        <v>100000</v>
      </c>
      <c r="O43" s="29"/>
      <c r="P43" s="23">
        <v>118750</v>
      </c>
    </row>
    <row r="44" spans="1:16" x14ac:dyDescent="0.25">
      <c r="A44" s="10"/>
      <c r="B44" s="10"/>
      <c r="C44" s="10"/>
      <c r="D44" s="10"/>
      <c r="E44" s="10"/>
      <c r="F44" s="25" t="s">
        <v>18</v>
      </c>
      <c r="G44" s="30"/>
      <c r="H44" s="31"/>
      <c r="I44" s="31"/>
      <c r="J44" s="31"/>
      <c r="K44" s="31"/>
      <c r="L44" s="31"/>
      <c r="M44" s="31"/>
      <c r="N44" s="31"/>
      <c r="O44" s="31">
        <v>2117</v>
      </c>
      <c r="P44" s="26">
        <v>2117</v>
      </c>
    </row>
    <row r="45" spans="1:16" x14ac:dyDescent="0.25">
      <c r="A45" s="10"/>
      <c r="B45" s="10"/>
      <c r="C45" s="10"/>
      <c r="D45" s="7" t="s">
        <v>24</v>
      </c>
      <c r="E45" s="7" t="s">
        <v>0</v>
      </c>
      <c r="F45" s="7" t="s">
        <v>20</v>
      </c>
      <c r="G45" s="28"/>
      <c r="H45" s="29"/>
      <c r="I45" s="29"/>
      <c r="J45" s="29">
        <v>10046</v>
      </c>
      <c r="K45" s="29"/>
      <c r="L45" s="29"/>
      <c r="M45" s="29"/>
      <c r="N45" s="29">
        <v>40325</v>
      </c>
      <c r="O45" s="29"/>
      <c r="P45" s="23">
        <v>50371</v>
      </c>
    </row>
    <row r="46" spans="1:16" x14ac:dyDescent="0.25">
      <c r="A46" s="36" t="s">
        <v>52</v>
      </c>
      <c r="B46" s="37"/>
      <c r="C46" s="37"/>
      <c r="D46" s="37"/>
      <c r="E46" s="37"/>
      <c r="F46" s="37"/>
      <c r="G46" s="38"/>
      <c r="H46" s="39"/>
      <c r="I46" s="39">
        <v>90.71929999999999</v>
      </c>
      <c r="J46" s="39">
        <v>56250</v>
      </c>
      <c r="K46" s="39">
        <v>74.986799999999988</v>
      </c>
      <c r="L46" s="39"/>
      <c r="M46" s="39"/>
      <c r="N46" s="39">
        <v>300076.79570000002</v>
      </c>
      <c r="O46" s="39">
        <v>5123</v>
      </c>
      <c r="P46" s="40">
        <v>361615.50179999997</v>
      </c>
    </row>
    <row r="47" spans="1:16" x14ac:dyDescent="0.25">
      <c r="A47" s="7" t="s">
        <v>73</v>
      </c>
      <c r="B47" s="7" t="s">
        <v>72</v>
      </c>
      <c r="C47" s="7" t="s">
        <v>19</v>
      </c>
      <c r="D47" s="7" t="s">
        <v>22</v>
      </c>
      <c r="E47" s="7" t="s">
        <v>0</v>
      </c>
      <c r="F47" s="7" t="s">
        <v>18</v>
      </c>
      <c r="G47" s="28"/>
      <c r="H47" s="29"/>
      <c r="I47" s="29">
        <v>125.61410000000001</v>
      </c>
      <c r="J47" s="29"/>
      <c r="K47" s="29">
        <v>103.83029999999999</v>
      </c>
      <c r="L47" s="29"/>
      <c r="M47" s="29"/>
      <c r="N47" s="29">
        <v>106.3349</v>
      </c>
      <c r="O47" s="29"/>
      <c r="P47" s="23">
        <v>335.77930000000003</v>
      </c>
    </row>
    <row r="48" spans="1:16" x14ac:dyDescent="0.25">
      <c r="A48" s="10"/>
      <c r="B48" s="10"/>
      <c r="C48" s="10"/>
      <c r="D48" s="7" t="s">
        <v>17</v>
      </c>
      <c r="E48" s="7" t="s">
        <v>0</v>
      </c>
      <c r="F48" s="7" t="s">
        <v>20</v>
      </c>
      <c r="G48" s="28"/>
      <c r="H48" s="29"/>
      <c r="I48" s="29">
        <v>22346</v>
      </c>
      <c r="J48" s="29"/>
      <c r="K48" s="29"/>
      <c r="L48" s="29"/>
      <c r="M48" s="29"/>
      <c r="N48" s="29">
        <v>75000</v>
      </c>
      <c r="O48" s="29">
        <v>2931</v>
      </c>
      <c r="P48" s="23">
        <v>100277</v>
      </c>
    </row>
    <row r="49" spans="1:16" x14ac:dyDescent="0.25">
      <c r="A49" s="10"/>
      <c r="B49" s="10"/>
      <c r="C49" s="7" t="s">
        <v>15</v>
      </c>
      <c r="D49" s="7" t="s">
        <v>21</v>
      </c>
      <c r="E49" s="7" t="s">
        <v>0</v>
      </c>
      <c r="F49" s="7" t="s">
        <v>20</v>
      </c>
      <c r="G49" s="28"/>
      <c r="H49" s="29"/>
      <c r="I49" s="29">
        <v>6101</v>
      </c>
      <c r="J49" s="29"/>
      <c r="K49" s="29"/>
      <c r="L49" s="29"/>
      <c r="M49" s="29"/>
      <c r="N49" s="29">
        <v>44682</v>
      </c>
      <c r="O49" s="29">
        <v>1231</v>
      </c>
      <c r="P49" s="23">
        <v>52014</v>
      </c>
    </row>
    <row r="50" spans="1:16" x14ac:dyDescent="0.25">
      <c r="A50" s="10"/>
      <c r="B50" s="10"/>
      <c r="C50" s="10"/>
      <c r="D50" s="7" t="s">
        <v>17</v>
      </c>
      <c r="E50" s="7" t="s">
        <v>0</v>
      </c>
      <c r="F50" s="7" t="s">
        <v>23</v>
      </c>
      <c r="G50" s="28"/>
      <c r="H50" s="29"/>
      <c r="I50" s="29"/>
      <c r="J50" s="29"/>
      <c r="K50" s="29"/>
      <c r="L50" s="29"/>
      <c r="M50" s="29"/>
      <c r="N50" s="29">
        <v>75000</v>
      </c>
      <c r="O50" s="29"/>
      <c r="P50" s="23">
        <v>75000</v>
      </c>
    </row>
    <row r="51" spans="1:16" x14ac:dyDescent="0.25">
      <c r="A51" s="10"/>
      <c r="B51" s="10"/>
      <c r="C51" s="10"/>
      <c r="D51" s="10"/>
      <c r="E51" s="10"/>
      <c r="F51" s="25" t="s">
        <v>32</v>
      </c>
      <c r="G51" s="30"/>
      <c r="H51" s="31"/>
      <c r="I51" s="31">
        <v>25003</v>
      </c>
      <c r="J51" s="31"/>
      <c r="K51" s="31"/>
      <c r="L51" s="31"/>
      <c r="M51" s="31"/>
      <c r="N51" s="31"/>
      <c r="O51" s="31"/>
      <c r="P51" s="26">
        <v>25003</v>
      </c>
    </row>
    <row r="52" spans="1:16" x14ac:dyDescent="0.25">
      <c r="A52" s="10"/>
      <c r="B52" s="10"/>
      <c r="C52" s="10"/>
      <c r="D52" s="10"/>
      <c r="E52" s="10"/>
      <c r="F52" s="25" t="s">
        <v>18</v>
      </c>
      <c r="G52" s="30"/>
      <c r="H52" s="31"/>
      <c r="I52" s="31"/>
      <c r="J52" s="31"/>
      <c r="K52" s="31"/>
      <c r="L52" s="31"/>
      <c r="M52" s="31"/>
      <c r="N52" s="31"/>
      <c r="O52" s="31">
        <v>2931</v>
      </c>
      <c r="P52" s="26">
        <v>2931</v>
      </c>
    </row>
    <row r="53" spans="1:16" x14ac:dyDescent="0.25">
      <c r="A53" s="10"/>
      <c r="B53" s="10"/>
      <c r="C53" s="10"/>
      <c r="D53" s="7" t="s">
        <v>24</v>
      </c>
      <c r="E53" s="7" t="s">
        <v>0</v>
      </c>
      <c r="F53" s="7" t="s">
        <v>20</v>
      </c>
      <c r="G53" s="28"/>
      <c r="H53" s="29"/>
      <c r="I53" s="29"/>
      <c r="J53" s="29"/>
      <c r="K53" s="29"/>
      <c r="L53" s="29"/>
      <c r="M53" s="29"/>
      <c r="N53" s="29">
        <v>30318</v>
      </c>
      <c r="O53" s="29"/>
      <c r="P53" s="23">
        <v>30318</v>
      </c>
    </row>
    <row r="54" spans="1:16" x14ac:dyDescent="0.25">
      <c r="A54" s="36" t="s">
        <v>106</v>
      </c>
      <c r="B54" s="37"/>
      <c r="C54" s="37"/>
      <c r="D54" s="37"/>
      <c r="E54" s="37"/>
      <c r="F54" s="37"/>
      <c r="G54" s="38"/>
      <c r="H54" s="39"/>
      <c r="I54" s="39">
        <v>53575.614099999999</v>
      </c>
      <c r="J54" s="39"/>
      <c r="K54" s="39">
        <v>103.83029999999999</v>
      </c>
      <c r="L54" s="39"/>
      <c r="M54" s="39"/>
      <c r="N54" s="39">
        <v>225106.33490000002</v>
      </c>
      <c r="O54" s="39">
        <v>7093</v>
      </c>
      <c r="P54" s="40">
        <v>285878.77929999999</v>
      </c>
    </row>
    <row r="55" spans="1:16" x14ac:dyDescent="0.25">
      <c r="A55" s="7" t="s">
        <v>91</v>
      </c>
      <c r="B55" s="7" t="s">
        <v>80</v>
      </c>
      <c r="C55" s="7" t="s">
        <v>19</v>
      </c>
      <c r="D55" s="7" t="s">
        <v>22</v>
      </c>
      <c r="E55" s="7" t="s">
        <v>0</v>
      </c>
      <c r="F55" s="7" t="s">
        <v>18</v>
      </c>
      <c r="G55" s="28">
        <v>2584</v>
      </c>
      <c r="H55" s="29"/>
      <c r="I55" s="29">
        <v>36.125300000000003</v>
      </c>
      <c r="J55" s="29"/>
      <c r="K55" s="29">
        <v>9331.3996000000006</v>
      </c>
      <c r="L55" s="29"/>
      <c r="M55" s="29"/>
      <c r="N55" s="29">
        <v>32.156999999999996</v>
      </c>
      <c r="O55" s="29"/>
      <c r="P55" s="23">
        <v>11983.6819</v>
      </c>
    </row>
    <row r="56" spans="1:16" x14ac:dyDescent="0.25">
      <c r="A56" s="10"/>
      <c r="B56" s="10"/>
      <c r="C56" s="10"/>
      <c r="D56" s="7" t="s">
        <v>17</v>
      </c>
      <c r="E56" s="7" t="s">
        <v>0</v>
      </c>
      <c r="F56" s="7" t="s">
        <v>20</v>
      </c>
      <c r="G56" s="28"/>
      <c r="H56" s="29"/>
      <c r="I56" s="29">
        <v>40000</v>
      </c>
      <c r="J56" s="29">
        <v>8843</v>
      </c>
      <c r="K56" s="29"/>
      <c r="L56" s="29"/>
      <c r="M56" s="29"/>
      <c r="N56" s="29"/>
      <c r="O56" s="29"/>
      <c r="P56" s="23">
        <v>48843</v>
      </c>
    </row>
    <row r="57" spans="1:16" x14ac:dyDescent="0.25">
      <c r="A57" s="10"/>
      <c r="B57" s="10"/>
      <c r="C57" s="7" t="s">
        <v>15</v>
      </c>
      <c r="D57" s="7" t="s">
        <v>21</v>
      </c>
      <c r="E57" s="7" t="s">
        <v>0</v>
      </c>
      <c r="F57" s="7" t="s">
        <v>20</v>
      </c>
      <c r="G57" s="28"/>
      <c r="H57" s="29"/>
      <c r="I57" s="29">
        <v>19369</v>
      </c>
      <c r="J57" s="29"/>
      <c r="K57" s="29"/>
      <c r="L57" s="29"/>
      <c r="M57" s="29"/>
      <c r="N57" s="29"/>
      <c r="O57" s="29"/>
      <c r="P57" s="23">
        <v>19369</v>
      </c>
    </row>
    <row r="58" spans="1:16" x14ac:dyDescent="0.25">
      <c r="A58" s="10"/>
      <c r="B58" s="10"/>
      <c r="C58" s="10"/>
      <c r="D58" s="7" t="s">
        <v>17</v>
      </c>
      <c r="E58" s="7" t="s">
        <v>0</v>
      </c>
      <c r="F58" s="7" t="s">
        <v>18</v>
      </c>
      <c r="G58" s="28"/>
      <c r="H58" s="29"/>
      <c r="I58" s="29"/>
      <c r="J58" s="29">
        <v>8843</v>
      </c>
      <c r="K58" s="29"/>
      <c r="L58" s="29"/>
      <c r="M58" s="29"/>
      <c r="N58" s="29"/>
      <c r="O58" s="29"/>
      <c r="P58" s="23">
        <v>8843</v>
      </c>
    </row>
    <row r="59" spans="1:16" x14ac:dyDescent="0.25">
      <c r="A59" s="10"/>
      <c r="B59" s="10"/>
      <c r="C59" s="10"/>
      <c r="D59" s="10"/>
      <c r="E59" s="10"/>
      <c r="F59" s="25" t="s">
        <v>38</v>
      </c>
      <c r="G59" s="30"/>
      <c r="H59" s="31"/>
      <c r="I59" s="31">
        <v>40000</v>
      </c>
      <c r="J59" s="31"/>
      <c r="K59" s="31"/>
      <c r="L59" s="31"/>
      <c r="M59" s="31"/>
      <c r="N59" s="31"/>
      <c r="O59" s="31"/>
      <c r="P59" s="26">
        <v>40000</v>
      </c>
    </row>
    <row r="60" spans="1:16" x14ac:dyDescent="0.25">
      <c r="A60" s="10"/>
      <c r="B60" s="10"/>
      <c r="C60" s="10"/>
      <c r="D60" s="7" t="s">
        <v>24</v>
      </c>
      <c r="E60" s="7" t="s">
        <v>0</v>
      </c>
      <c r="F60" s="7" t="s">
        <v>20</v>
      </c>
      <c r="G60" s="28"/>
      <c r="H60" s="29"/>
      <c r="I60" s="29">
        <v>48975</v>
      </c>
      <c r="J60" s="29"/>
      <c r="K60" s="29"/>
      <c r="L60" s="29"/>
      <c r="M60" s="29"/>
      <c r="N60" s="29"/>
      <c r="O60" s="29"/>
      <c r="P60" s="23">
        <v>48975</v>
      </c>
    </row>
    <row r="61" spans="1:16" x14ac:dyDescent="0.25">
      <c r="A61" s="36" t="s">
        <v>110</v>
      </c>
      <c r="B61" s="37"/>
      <c r="C61" s="37"/>
      <c r="D61" s="37"/>
      <c r="E61" s="37"/>
      <c r="F61" s="37"/>
      <c r="G61" s="38">
        <v>2584</v>
      </c>
      <c r="H61" s="39"/>
      <c r="I61" s="39">
        <v>148380.12530000001</v>
      </c>
      <c r="J61" s="39">
        <v>17686</v>
      </c>
      <c r="K61" s="39">
        <v>9331.3996000000006</v>
      </c>
      <c r="L61" s="39"/>
      <c r="M61" s="39"/>
      <c r="N61" s="39">
        <v>32.156999999999996</v>
      </c>
      <c r="O61" s="39"/>
      <c r="P61" s="40">
        <v>178013.6819</v>
      </c>
    </row>
    <row r="62" spans="1:16" x14ac:dyDescent="0.25">
      <c r="A62" s="7" t="s">
        <v>77</v>
      </c>
      <c r="B62" s="7" t="s">
        <v>76</v>
      </c>
      <c r="C62" s="7" t="s">
        <v>19</v>
      </c>
      <c r="D62" s="7" t="s">
        <v>22</v>
      </c>
      <c r="E62" s="7" t="s">
        <v>0</v>
      </c>
      <c r="F62" s="7" t="s">
        <v>18</v>
      </c>
      <c r="G62" s="28"/>
      <c r="H62" s="29"/>
      <c r="I62" s="29">
        <v>97.699899999999985</v>
      </c>
      <c r="J62" s="29"/>
      <c r="K62" s="29">
        <v>80.756900000000002</v>
      </c>
      <c r="L62" s="29"/>
      <c r="M62" s="29"/>
      <c r="N62" s="29">
        <v>82.704899999999995</v>
      </c>
      <c r="O62" s="29"/>
      <c r="P62" s="23">
        <v>261.1617</v>
      </c>
    </row>
    <row r="63" spans="1:16" x14ac:dyDescent="0.25">
      <c r="A63" s="10"/>
      <c r="B63" s="10"/>
      <c r="C63" s="10"/>
      <c r="D63" s="7" t="s">
        <v>17</v>
      </c>
      <c r="E63" s="7" t="s">
        <v>0</v>
      </c>
      <c r="F63" s="7" t="s">
        <v>20</v>
      </c>
      <c r="G63" s="28"/>
      <c r="H63" s="29"/>
      <c r="I63" s="29">
        <v>7402</v>
      </c>
      <c r="J63" s="29">
        <v>37500</v>
      </c>
      <c r="K63" s="29"/>
      <c r="L63" s="29"/>
      <c r="M63" s="29"/>
      <c r="N63" s="29"/>
      <c r="O63" s="29">
        <v>2280</v>
      </c>
      <c r="P63" s="23">
        <v>47182</v>
      </c>
    </row>
    <row r="64" spans="1:16" x14ac:dyDescent="0.25">
      <c r="A64" s="10"/>
      <c r="B64" s="10"/>
      <c r="C64" s="7" t="s">
        <v>15</v>
      </c>
      <c r="D64" s="7" t="s">
        <v>21</v>
      </c>
      <c r="E64" s="7" t="s">
        <v>0</v>
      </c>
      <c r="F64" s="7" t="s">
        <v>20</v>
      </c>
      <c r="G64" s="28"/>
      <c r="H64" s="29"/>
      <c r="I64" s="29">
        <v>2025</v>
      </c>
      <c r="J64" s="29">
        <v>22558</v>
      </c>
      <c r="K64" s="29"/>
      <c r="L64" s="29"/>
      <c r="M64" s="29"/>
      <c r="N64" s="29"/>
      <c r="O64" s="29">
        <v>957</v>
      </c>
      <c r="P64" s="23">
        <v>25540</v>
      </c>
    </row>
    <row r="65" spans="1:16" x14ac:dyDescent="0.25">
      <c r="A65" s="10"/>
      <c r="B65" s="10"/>
      <c r="C65" s="10"/>
      <c r="D65" s="7" t="s">
        <v>17</v>
      </c>
      <c r="E65" s="7" t="s">
        <v>0</v>
      </c>
      <c r="F65" s="7" t="s">
        <v>23</v>
      </c>
      <c r="G65" s="28"/>
      <c r="H65" s="29"/>
      <c r="I65" s="29"/>
      <c r="J65" s="29">
        <v>37500</v>
      </c>
      <c r="K65" s="29"/>
      <c r="L65" s="29"/>
      <c r="M65" s="29"/>
      <c r="N65" s="29"/>
      <c r="O65" s="29"/>
      <c r="P65" s="23">
        <v>37500</v>
      </c>
    </row>
    <row r="66" spans="1:16" x14ac:dyDescent="0.25">
      <c r="A66" s="10"/>
      <c r="B66" s="10"/>
      <c r="C66" s="10"/>
      <c r="D66" s="10"/>
      <c r="E66" s="10"/>
      <c r="F66" s="25" t="s">
        <v>32</v>
      </c>
      <c r="G66" s="30"/>
      <c r="H66" s="31"/>
      <c r="I66" s="31">
        <v>8282</v>
      </c>
      <c r="J66" s="31"/>
      <c r="K66" s="31"/>
      <c r="L66" s="31"/>
      <c r="M66" s="31"/>
      <c r="N66" s="31"/>
      <c r="O66" s="31"/>
      <c r="P66" s="26">
        <v>8282</v>
      </c>
    </row>
    <row r="67" spans="1:16" x14ac:dyDescent="0.25">
      <c r="A67" s="10"/>
      <c r="B67" s="10"/>
      <c r="C67" s="10"/>
      <c r="D67" s="10"/>
      <c r="E67" s="10"/>
      <c r="F67" s="25" t="s">
        <v>18</v>
      </c>
      <c r="G67" s="30"/>
      <c r="H67" s="31"/>
      <c r="I67" s="31"/>
      <c r="J67" s="31"/>
      <c r="K67" s="31"/>
      <c r="L67" s="31"/>
      <c r="M67" s="31"/>
      <c r="N67" s="31"/>
      <c r="O67" s="31">
        <v>2280</v>
      </c>
      <c r="P67" s="26">
        <v>2280</v>
      </c>
    </row>
    <row r="68" spans="1:16" x14ac:dyDescent="0.25">
      <c r="A68" s="10"/>
      <c r="B68" s="10"/>
      <c r="C68" s="10"/>
      <c r="D68" s="7" t="s">
        <v>24</v>
      </c>
      <c r="E68" s="7" t="s">
        <v>0</v>
      </c>
      <c r="F68" s="7" t="s">
        <v>20</v>
      </c>
      <c r="G68" s="28"/>
      <c r="H68" s="29"/>
      <c r="I68" s="29"/>
      <c r="J68" s="29">
        <v>24942</v>
      </c>
      <c r="K68" s="29"/>
      <c r="L68" s="29"/>
      <c r="M68" s="29"/>
      <c r="N68" s="29">
        <v>5273</v>
      </c>
      <c r="O68" s="29"/>
      <c r="P68" s="23">
        <v>30215</v>
      </c>
    </row>
    <row r="69" spans="1:16" x14ac:dyDescent="0.25">
      <c r="A69" s="36" t="s">
        <v>112</v>
      </c>
      <c r="B69" s="37"/>
      <c r="C69" s="37"/>
      <c r="D69" s="37"/>
      <c r="E69" s="37"/>
      <c r="F69" s="37"/>
      <c r="G69" s="38"/>
      <c r="H69" s="39"/>
      <c r="I69" s="39">
        <v>17806.6999</v>
      </c>
      <c r="J69" s="39">
        <v>122500</v>
      </c>
      <c r="K69" s="39">
        <v>80.756900000000002</v>
      </c>
      <c r="L69" s="39"/>
      <c r="M69" s="39"/>
      <c r="N69" s="39">
        <v>5355.7048999999997</v>
      </c>
      <c r="O69" s="39">
        <v>5517</v>
      </c>
      <c r="P69" s="40">
        <v>151260.1617</v>
      </c>
    </row>
    <row r="70" spans="1:16" x14ac:dyDescent="0.25">
      <c r="A70" s="7" t="s">
        <v>36</v>
      </c>
      <c r="B70" s="7" t="s">
        <v>27</v>
      </c>
      <c r="C70" s="7" t="s">
        <v>19</v>
      </c>
      <c r="D70" s="7" t="s">
        <v>22</v>
      </c>
      <c r="E70" s="7" t="s">
        <v>0</v>
      </c>
      <c r="F70" s="7" t="s">
        <v>18</v>
      </c>
      <c r="G70" s="28"/>
      <c r="H70" s="29"/>
      <c r="I70" s="29">
        <v>202.06700000000001</v>
      </c>
      <c r="J70" s="29"/>
      <c r="K70" s="29">
        <v>166.9718</v>
      </c>
      <c r="L70" s="29"/>
      <c r="M70" s="29"/>
      <c r="N70" s="29">
        <v>170.99960000000002</v>
      </c>
      <c r="O70" s="29"/>
      <c r="P70" s="23">
        <v>540.03840000000002</v>
      </c>
    </row>
    <row r="71" spans="1:16" x14ac:dyDescent="0.25">
      <c r="A71" s="10"/>
      <c r="B71" s="10"/>
      <c r="C71" s="10"/>
      <c r="D71" s="7" t="s">
        <v>17</v>
      </c>
      <c r="E71" s="7" t="s">
        <v>0</v>
      </c>
      <c r="F71" s="7" t="s">
        <v>20</v>
      </c>
      <c r="G71" s="28"/>
      <c r="H71" s="29"/>
      <c r="I71" s="29">
        <v>33858</v>
      </c>
      <c r="J71" s="29"/>
      <c r="K71" s="29"/>
      <c r="L71" s="29"/>
      <c r="M71" s="29"/>
      <c r="N71" s="29"/>
      <c r="O71" s="29">
        <v>4825</v>
      </c>
      <c r="P71" s="23">
        <v>38683</v>
      </c>
    </row>
    <row r="72" spans="1:16" x14ac:dyDescent="0.25">
      <c r="A72" s="10"/>
      <c r="B72" s="10"/>
      <c r="C72" s="7" t="s">
        <v>15</v>
      </c>
      <c r="D72" s="7" t="s">
        <v>21</v>
      </c>
      <c r="E72" s="7" t="s">
        <v>0</v>
      </c>
      <c r="F72" s="7" t="s">
        <v>20</v>
      </c>
      <c r="G72" s="28"/>
      <c r="H72" s="29"/>
      <c r="I72" s="29">
        <v>9261</v>
      </c>
      <c r="J72" s="29"/>
      <c r="K72" s="29"/>
      <c r="L72" s="29"/>
      <c r="M72" s="29"/>
      <c r="N72" s="29"/>
      <c r="O72" s="29">
        <v>2025</v>
      </c>
      <c r="P72" s="23">
        <v>11286</v>
      </c>
    </row>
    <row r="73" spans="1:16" x14ac:dyDescent="0.25">
      <c r="A73" s="10"/>
      <c r="B73" s="10"/>
      <c r="C73" s="10"/>
      <c r="D73" s="7" t="s">
        <v>17</v>
      </c>
      <c r="E73" s="7" t="s">
        <v>0</v>
      </c>
      <c r="F73" s="7" t="s">
        <v>32</v>
      </c>
      <c r="G73" s="28"/>
      <c r="H73" s="29"/>
      <c r="I73" s="29">
        <v>37883</v>
      </c>
      <c r="J73" s="29"/>
      <c r="K73" s="29"/>
      <c r="L73" s="29"/>
      <c r="M73" s="29"/>
      <c r="N73" s="29"/>
      <c r="O73" s="29"/>
      <c r="P73" s="23">
        <v>37883</v>
      </c>
    </row>
    <row r="74" spans="1:16" x14ac:dyDescent="0.25">
      <c r="A74" s="10"/>
      <c r="B74" s="10"/>
      <c r="C74" s="10"/>
      <c r="D74" s="10"/>
      <c r="E74" s="10"/>
      <c r="F74" s="25" t="s">
        <v>18</v>
      </c>
      <c r="G74" s="30"/>
      <c r="H74" s="31"/>
      <c r="I74" s="31"/>
      <c r="J74" s="31"/>
      <c r="K74" s="31"/>
      <c r="L74" s="31"/>
      <c r="M74" s="31"/>
      <c r="N74" s="31"/>
      <c r="O74" s="31">
        <v>4825</v>
      </c>
      <c r="P74" s="26">
        <v>4825</v>
      </c>
    </row>
    <row r="75" spans="1:16" x14ac:dyDescent="0.25">
      <c r="A75" s="10"/>
      <c r="B75" s="10"/>
      <c r="C75" s="10"/>
      <c r="D75" s="7" t="s">
        <v>24</v>
      </c>
      <c r="E75" s="7" t="s">
        <v>0</v>
      </c>
      <c r="F75" s="7" t="s">
        <v>20</v>
      </c>
      <c r="G75" s="28"/>
      <c r="H75" s="29"/>
      <c r="I75" s="29"/>
      <c r="J75" s="29"/>
      <c r="K75" s="29"/>
      <c r="L75" s="29"/>
      <c r="M75" s="29"/>
      <c r="N75" s="29">
        <v>50000</v>
      </c>
      <c r="O75" s="29"/>
      <c r="P75" s="23">
        <v>50000</v>
      </c>
    </row>
    <row r="76" spans="1:16" x14ac:dyDescent="0.25">
      <c r="A76" s="36" t="s">
        <v>50</v>
      </c>
      <c r="B76" s="37"/>
      <c r="C76" s="37"/>
      <c r="D76" s="37"/>
      <c r="E76" s="37"/>
      <c r="F76" s="37"/>
      <c r="G76" s="38"/>
      <c r="H76" s="39"/>
      <c r="I76" s="39">
        <v>81204.06700000001</v>
      </c>
      <c r="J76" s="39"/>
      <c r="K76" s="39">
        <v>166.9718</v>
      </c>
      <c r="L76" s="39"/>
      <c r="M76" s="39"/>
      <c r="N76" s="39">
        <v>50170.999600000003</v>
      </c>
      <c r="O76" s="39">
        <v>11675</v>
      </c>
      <c r="P76" s="40">
        <v>143217.03839999999</v>
      </c>
    </row>
    <row r="77" spans="1:16" x14ac:dyDescent="0.25">
      <c r="A77" s="7" t="s">
        <v>100</v>
      </c>
      <c r="B77" s="7" t="s">
        <v>80</v>
      </c>
      <c r="C77" s="7" t="s">
        <v>19</v>
      </c>
      <c r="D77" s="7" t="s">
        <v>22</v>
      </c>
      <c r="E77" s="7" t="s">
        <v>0</v>
      </c>
      <c r="F77" s="7" t="s">
        <v>18</v>
      </c>
      <c r="G77" s="28"/>
      <c r="H77" s="29"/>
      <c r="I77" s="29">
        <v>25.527200000000001</v>
      </c>
      <c r="J77" s="29"/>
      <c r="K77" s="29">
        <v>4665.6998000000003</v>
      </c>
      <c r="L77" s="29"/>
      <c r="M77" s="29"/>
      <c r="N77" s="29">
        <v>16.078499999999998</v>
      </c>
      <c r="O77" s="29"/>
      <c r="P77" s="23">
        <v>4707.3055000000004</v>
      </c>
    </row>
    <row r="78" spans="1:16" x14ac:dyDescent="0.25">
      <c r="A78" s="10"/>
      <c r="B78" s="10"/>
      <c r="C78" s="10"/>
      <c r="D78" s="10"/>
      <c r="E78" s="10"/>
      <c r="F78" s="25" t="s">
        <v>82</v>
      </c>
      <c r="G78" s="30"/>
      <c r="H78" s="31"/>
      <c r="I78" s="31">
        <v>91.231899999999996</v>
      </c>
      <c r="J78" s="31"/>
      <c r="K78" s="31">
        <v>96.424700000000001</v>
      </c>
      <c r="L78" s="31"/>
      <c r="M78" s="31"/>
      <c r="N78" s="31">
        <v>98.838999999999999</v>
      </c>
      <c r="O78" s="31"/>
      <c r="P78" s="26">
        <v>286.49559999999997</v>
      </c>
    </row>
    <row r="79" spans="1:16" x14ac:dyDescent="0.25">
      <c r="A79" s="10"/>
      <c r="B79" s="10"/>
      <c r="C79" s="10"/>
      <c r="D79" s="7" t="s">
        <v>17</v>
      </c>
      <c r="E79" s="7" t="s">
        <v>0</v>
      </c>
      <c r="F79" s="7" t="s">
        <v>20</v>
      </c>
      <c r="G79" s="28"/>
      <c r="H79" s="29"/>
      <c r="I79" s="29">
        <v>10000</v>
      </c>
      <c r="J79" s="29">
        <v>10000</v>
      </c>
      <c r="K79" s="29"/>
      <c r="L79" s="29"/>
      <c r="M79" s="29"/>
      <c r="N79" s="29"/>
      <c r="O79" s="29"/>
      <c r="P79" s="23">
        <v>20000</v>
      </c>
    </row>
    <row r="80" spans="1:16" x14ac:dyDescent="0.25">
      <c r="A80" s="10"/>
      <c r="B80" s="10"/>
      <c r="C80" s="10"/>
      <c r="D80" s="10"/>
      <c r="E80" s="10"/>
      <c r="F80" s="25" t="s">
        <v>82</v>
      </c>
      <c r="G80" s="30"/>
      <c r="H80" s="31"/>
      <c r="I80" s="31"/>
      <c r="J80" s="31">
        <v>6249.5272000000004</v>
      </c>
      <c r="K80" s="31"/>
      <c r="L80" s="31"/>
      <c r="M80" s="31"/>
      <c r="N80" s="31"/>
      <c r="O80" s="31"/>
      <c r="P80" s="26">
        <v>6249.5272000000004</v>
      </c>
    </row>
    <row r="81" spans="1:16" x14ac:dyDescent="0.25">
      <c r="A81" s="10"/>
      <c r="B81" s="10"/>
      <c r="C81" s="7" t="s">
        <v>15</v>
      </c>
      <c r="D81" s="7" t="s">
        <v>21</v>
      </c>
      <c r="E81" s="7" t="s">
        <v>0</v>
      </c>
      <c r="F81" s="7" t="s">
        <v>20</v>
      </c>
      <c r="G81" s="28"/>
      <c r="H81" s="29"/>
      <c r="I81" s="29">
        <v>4785</v>
      </c>
      <c r="J81" s="29">
        <v>4094</v>
      </c>
      <c r="K81" s="29"/>
      <c r="L81" s="29"/>
      <c r="M81" s="29"/>
      <c r="N81" s="29"/>
      <c r="O81" s="29"/>
      <c r="P81" s="23">
        <v>8879</v>
      </c>
    </row>
    <row r="82" spans="1:16" x14ac:dyDescent="0.25">
      <c r="A82" s="10"/>
      <c r="B82" s="10"/>
      <c r="C82" s="10"/>
      <c r="D82" s="7" t="s">
        <v>17</v>
      </c>
      <c r="E82" s="7" t="s">
        <v>0</v>
      </c>
      <c r="F82" s="7" t="s">
        <v>18</v>
      </c>
      <c r="G82" s="28"/>
      <c r="H82" s="29"/>
      <c r="I82" s="29"/>
      <c r="J82" s="29">
        <v>6249.5272000000004</v>
      </c>
      <c r="K82" s="29"/>
      <c r="L82" s="29"/>
      <c r="M82" s="29"/>
      <c r="N82" s="29"/>
      <c r="O82" s="29"/>
      <c r="P82" s="23">
        <v>6249.5272000000004</v>
      </c>
    </row>
    <row r="83" spans="1:16" x14ac:dyDescent="0.25">
      <c r="A83" s="10"/>
      <c r="B83" s="10"/>
      <c r="C83" s="10"/>
      <c r="D83" s="10"/>
      <c r="E83" s="10"/>
      <c r="F83" s="25" t="s">
        <v>38</v>
      </c>
      <c r="G83" s="30"/>
      <c r="H83" s="31"/>
      <c r="I83" s="31">
        <v>10000</v>
      </c>
      <c r="J83" s="31">
        <v>10000</v>
      </c>
      <c r="K83" s="31"/>
      <c r="L83" s="31"/>
      <c r="M83" s="31"/>
      <c r="N83" s="31"/>
      <c r="O83" s="31"/>
      <c r="P83" s="26">
        <v>20000</v>
      </c>
    </row>
    <row r="84" spans="1:16" x14ac:dyDescent="0.25">
      <c r="A84" s="10"/>
      <c r="B84" s="10"/>
      <c r="C84" s="10"/>
      <c r="D84" s="7" t="s">
        <v>24</v>
      </c>
      <c r="E84" s="7" t="s">
        <v>0</v>
      </c>
      <c r="F84" s="7" t="s">
        <v>20</v>
      </c>
      <c r="G84" s="28"/>
      <c r="H84" s="29"/>
      <c r="I84" s="29">
        <v>5215</v>
      </c>
      <c r="J84" s="29">
        <v>5906</v>
      </c>
      <c r="K84" s="29"/>
      <c r="L84" s="29"/>
      <c r="M84" s="29"/>
      <c r="N84" s="29"/>
      <c r="O84" s="29"/>
      <c r="P84" s="23">
        <v>11121</v>
      </c>
    </row>
    <row r="85" spans="1:16" x14ac:dyDescent="0.25">
      <c r="A85" s="36" t="s">
        <v>105</v>
      </c>
      <c r="B85" s="37"/>
      <c r="C85" s="37"/>
      <c r="D85" s="37"/>
      <c r="E85" s="37"/>
      <c r="F85" s="37"/>
      <c r="G85" s="38"/>
      <c r="H85" s="39"/>
      <c r="I85" s="39">
        <v>30116.759099999999</v>
      </c>
      <c r="J85" s="39">
        <v>42499.054400000001</v>
      </c>
      <c r="K85" s="39">
        <v>4762.1244999999999</v>
      </c>
      <c r="L85" s="39"/>
      <c r="M85" s="39"/>
      <c r="N85" s="39">
        <v>114.91749999999999</v>
      </c>
      <c r="O85" s="39"/>
      <c r="P85" s="40">
        <v>77492.855500000005</v>
      </c>
    </row>
    <row r="86" spans="1:16" x14ac:dyDescent="0.25">
      <c r="A86" s="7" t="s">
        <v>99</v>
      </c>
      <c r="B86" s="7" t="s">
        <v>80</v>
      </c>
      <c r="C86" s="7" t="s">
        <v>19</v>
      </c>
      <c r="D86" s="7" t="s">
        <v>22</v>
      </c>
      <c r="E86" s="7" t="s">
        <v>0</v>
      </c>
      <c r="F86" s="7" t="s">
        <v>18</v>
      </c>
      <c r="G86" s="28"/>
      <c r="H86" s="29"/>
      <c r="I86" s="29">
        <v>25.527200000000001</v>
      </c>
      <c r="J86" s="29"/>
      <c r="K86" s="29">
        <v>4665.6998000000003</v>
      </c>
      <c r="L86" s="29"/>
      <c r="M86" s="29"/>
      <c r="N86" s="29">
        <v>16.078499999999998</v>
      </c>
      <c r="O86" s="29"/>
      <c r="P86" s="23">
        <v>4707.3055000000004</v>
      </c>
    </row>
    <row r="87" spans="1:16" x14ac:dyDescent="0.25">
      <c r="A87" s="10"/>
      <c r="B87" s="10"/>
      <c r="C87" s="10"/>
      <c r="D87" s="10"/>
      <c r="E87" s="10"/>
      <c r="F87" s="25" t="s">
        <v>82</v>
      </c>
      <c r="G87" s="30"/>
      <c r="H87" s="31"/>
      <c r="I87" s="31">
        <v>134.84229999999999</v>
      </c>
      <c r="J87" s="31"/>
      <c r="K87" s="31">
        <v>113.5581</v>
      </c>
      <c r="L87" s="31"/>
      <c r="M87" s="31"/>
      <c r="N87" s="31">
        <v>116.30629999999999</v>
      </c>
      <c r="O87" s="31"/>
      <c r="P87" s="26">
        <v>364.70669999999996</v>
      </c>
    </row>
    <row r="88" spans="1:16" x14ac:dyDescent="0.25">
      <c r="A88" s="10"/>
      <c r="B88" s="10"/>
      <c r="C88" s="10"/>
      <c r="D88" s="7" t="s">
        <v>17</v>
      </c>
      <c r="E88" s="7" t="s">
        <v>0</v>
      </c>
      <c r="F88" s="7" t="s">
        <v>20</v>
      </c>
      <c r="G88" s="28"/>
      <c r="H88" s="29"/>
      <c r="I88" s="29"/>
      <c r="J88" s="29">
        <v>5624</v>
      </c>
      <c r="K88" s="29"/>
      <c r="L88" s="29"/>
      <c r="M88" s="29"/>
      <c r="N88" s="29">
        <v>5000</v>
      </c>
      <c r="O88" s="29"/>
      <c r="P88" s="23">
        <v>10624</v>
      </c>
    </row>
    <row r="89" spans="1:16" x14ac:dyDescent="0.25">
      <c r="A89" s="10"/>
      <c r="B89" s="10"/>
      <c r="C89" s="10"/>
      <c r="D89" s="10"/>
      <c r="E89" s="10"/>
      <c r="F89" s="25" t="s">
        <v>82</v>
      </c>
      <c r="G89" s="30"/>
      <c r="H89" s="31"/>
      <c r="I89" s="31"/>
      <c r="J89" s="31">
        <v>624.55110000000002</v>
      </c>
      <c r="K89" s="31"/>
      <c r="L89" s="31"/>
      <c r="M89" s="31"/>
      <c r="N89" s="31"/>
      <c r="O89" s="31"/>
      <c r="P89" s="26">
        <v>624.55110000000002</v>
      </c>
    </row>
    <row r="90" spans="1:16" x14ac:dyDescent="0.25">
      <c r="A90" s="10"/>
      <c r="B90" s="10"/>
      <c r="C90" s="7" t="s">
        <v>15</v>
      </c>
      <c r="D90" s="7" t="s">
        <v>21</v>
      </c>
      <c r="E90" s="7" t="s">
        <v>0</v>
      </c>
      <c r="F90" s="7" t="s">
        <v>20</v>
      </c>
      <c r="G90" s="28"/>
      <c r="H90" s="29"/>
      <c r="I90" s="29"/>
      <c r="J90" s="29"/>
      <c r="K90" s="29"/>
      <c r="L90" s="29"/>
      <c r="M90" s="29"/>
      <c r="N90" s="29">
        <v>1903</v>
      </c>
      <c r="O90" s="29"/>
      <c r="P90" s="23">
        <v>1903</v>
      </c>
    </row>
    <row r="91" spans="1:16" x14ac:dyDescent="0.25">
      <c r="A91" s="10"/>
      <c r="B91" s="10"/>
      <c r="C91" s="10"/>
      <c r="D91" s="7" t="s">
        <v>17</v>
      </c>
      <c r="E91" s="7" t="s">
        <v>0</v>
      </c>
      <c r="F91" s="7" t="s">
        <v>18</v>
      </c>
      <c r="G91" s="28"/>
      <c r="H91" s="29"/>
      <c r="I91" s="29"/>
      <c r="J91" s="29">
        <v>6248.5510999999997</v>
      </c>
      <c r="K91" s="29"/>
      <c r="L91" s="29"/>
      <c r="M91" s="29"/>
      <c r="N91" s="29"/>
      <c r="O91" s="29"/>
      <c r="P91" s="23">
        <v>6248.5510999999997</v>
      </c>
    </row>
    <row r="92" spans="1:16" x14ac:dyDescent="0.25">
      <c r="A92" s="10"/>
      <c r="B92" s="10"/>
      <c r="C92" s="10"/>
      <c r="D92" s="10"/>
      <c r="E92" s="10"/>
      <c r="F92" s="25" t="s">
        <v>38</v>
      </c>
      <c r="G92" s="30"/>
      <c r="H92" s="31"/>
      <c r="I92" s="31"/>
      <c r="J92" s="31"/>
      <c r="K92" s="31"/>
      <c r="L92" s="31"/>
      <c r="M92" s="31"/>
      <c r="N92" s="31">
        <v>5000</v>
      </c>
      <c r="O92" s="31"/>
      <c r="P92" s="26">
        <v>5000</v>
      </c>
    </row>
    <row r="93" spans="1:16" x14ac:dyDescent="0.25">
      <c r="A93" s="10"/>
      <c r="B93" s="10"/>
      <c r="C93" s="10"/>
      <c r="D93" s="7" t="s">
        <v>24</v>
      </c>
      <c r="E93" s="7" t="s">
        <v>0</v>
      </c>
      <c r="F93" s="7" t="s">
        <v>20</v>
      </c>
      <c r="G93" s="28"/>
      <c r="H93" s="29"/>
      <c r="I93" s="29"/>
      <c r="J93" s="29">
        <v>880</v>
      </c>
      <c r="K93" s="29"/>
      <c r="L93" s="29"/>
      <c r="M93" s="29"/>
      <c r="N93" s="29">
        <v>3097</v>
      </c>
      <c r="O93" s="29"/>
      <c r="P93" s="23">
        <v>3977</v>
      </c>
    </row>
    <row r="94" spans="1:16" x14ac:dyDescent="0.25">
      <c r="A94" s="36" t="s">
        <v>111</v>
      </c>
      <c r="B94" s="37"/>
      <c r="C94" s="37"/>
      <c r="D94" s="37"/>
      <c r="E94" s="37"/>
      <c r="F94" s="37"/>
      <c r="G94" s="38"/>
      <c r="H94" s="39"/>
      <c r="I94" s="39">
        <v>160.36949999999999</v>
      </c>
      <c r="J94" s="39">
        <v>13377.102199999999</v>
      </c>
      <c r="K94" s="39">
        <v>4779.2579000000005</v>
      </c>
      <c r="L94" s="39"/>
      <c r="M94" s="39"/>
      <c r="N94" s="39">
        <v>15132.3848</v>
      </c>
      <c r="O94" s="39"/>
      <c r="P94" s="40">
        <v>33449.114400000006</v>
      </c>
    </row>
    <row r="95" spans="1:16" x14ac:dyDescent="0.25">
      <c r="A95" s="7" t="s">
        <v>95</v>
      </c>
      <c r="B95" s="7" t="s">
        <v>80</v>
      </c>
      <c r="C95" s="7" t="s">
        <v>19</v>
      </c>
      <c r="D95" s="7" t="s">
        <v>22</v>
      </c>
      <c r="E95" s="7" t="s">
        <v>0</v>
      </c>
      <c r="F95" s="7" t="s">
        <v>18</v>
      </c>
      <c r="G95" s="28"/>
      <c r="H95" s="29"/>
      <c r="I95" s="29">
        <v>25.527200000000001</v>
      </c>
      <c r="J95" s="29"/>
      <c r="K95" s="29">
        <v>4665.6998000000003</v>
      </c>
      <c r="L95" s="29"/>
      <c r="M95" s="29"/>
      <c r="N95" s="29">
        <v>16.078499999999998</v>
      </c>
      <c r="O95" s="29"/>
      <c r="P95" s="23">
        <v>4707.3055000000004</v>
      </c>
    </row>
    <row r="96" spans="1:16" x14ac:dyDescent="0.25">
      <c r="A96" s="10"/>
      <c r="B96" s="10"/>
      <c r="C96" s="10"/>
      <c r="D96" s="7" t="s">
        <v>17</v>
      </c>
      <c r="E96" s="7" t="s">
        <v>0</v>
      </c>
      <c r="F96" s="7" t="s">
        <v>20</v>
      </c>
      <c r="G96" s="28"/>
      <c r="H96" s="29"/>
      <c r="I96" s="29"/>
      <c r="J96" s="29">
        <v>6249</v>
      </c>
      <c r="K96" s="29"/>
      <c r="L96" s="29"/>
      <c r="M96" s="29"/>
      <c r="N96" s="29"/>
      <c r="O96" s="29"/>
      <c r="P96" s="23">
        <v>6249</v>
      </c>
    </row>
    <row r="97" spans="1:16" x14ac:dyDescent="0.25">
      <c r="A97" s="10"/>
      <c r="B97" s="10"/>
      <c r="C97" s="7" t="s">
        <v>15</v>
      </c>
      <c r="D97" s="7" t="s">
        <v>17</v>
      </c>
      <c r="E97" s="7" t="s">
        <v>0</v>
      </c>
      <c r="F97" s="7" t="s">
        <v>18</v>
      </c>
      <c r="G97" s="28"/>
      <c r="H97" s="29"/>
      <c r="I97" s="29"/>
      <c r="J97" s="29">
        <v>6249</v>
      </c>
      <c r="K97" s="29"/>
      <c r="L97" s="29"/>
      <c r="M97" s="29"/>
      <c r="N97" s="29"/>
      <c r="O97" s="29"/>
      <c r="P97" s="23">
        <v>6249</v>
      </c>
    </row>
    <row r="98" spans="1:16" x14ac:dyDescent="0.25">
      <c r="A98" s="10"/>
      <c r="B98" s="10"/>
      <c r="C98" s="10"/>
      <c r="D98" s="7" t="s">
        <v>24</v>
      </c>
      <c r="E98" s="7" t="s">
        <v>0</v>
      </c>
      <c r="F98" s="7" t="s">
        <v>20</v>
      </c>
      <c r="G98" s="28"/>
      <c r="H98" s="29"/>
      <c r="I98" s="29"/>
      <c r="J98" s="29"/>
      <c r="K98" s="29"/>
      <c r="L98" s="29"/>
      <c r="M98" s="29">
        <v>3745</v>
      </c>
      <c r="N98" s="29"/>
      <c r="O98" s="29"/>
      <c r="P98" s="23">
        <v>3745</v>
      </c>
    </row>
    <row r="99" spans="1:16" x14ac:dyDescent="0.25">
      <c r="A99" s="36" t="s">
        <v>109</v>
      </c>
      <c r="B99" s="37"/>
      <c r="C99" s="37"/>
      <c r="D99" s="37"/>
      <c r="E99" s="37"/>
      <c r="F99" s="37"/>
      <c r="G99" s="38"/>
      <c r="H99" s="39"/>
      <c r="I99" s="39">
        <v>25.527200000000001</v>
      </c>
      <c r="J99" s="39">
        <v>12498</v>
      </c>
      <c r="K99" s="39">
        <v>4665.6998000000003</v>
      </c>
      <c r="L99" s="39"/>
      <c r="M99" s="39">
        <v>3745</v>
      </c>
      <c r="N99" s="39">
        <v>16.078499999999998</v>
      </c>
      <c r="O99" s="39"/>
      <c r="P99" s="40">
        <v>20950.305500000002</v>
      </c>
    </row>
    <row r="100" spans="1:16" x14ac:dyDescent="0.25">
      <c r="A100" s="7" t="s">
        <v>101</v>
      </c>
      <c r="B100" s="7" t="s">
        <v>80</v>
      </c>
      <c r="C100" s="7" t="s">
        <v>19</v>
      </c>
      <c r="D100" s="7" t="s">
        <v>22</v>
      </c>
      <c r="E100" s="7" t="s">
        <v>0</v>
      </c>
      <c r="F100" s="7" t="s">
        <v>18</v>
      </c>
      <c r="G100" s="28"/>
      <c r="H100" s="29"/>
      <c r="I100" s="29">
        <v>25.527200000000001</v>
      </c>
      <c r="J100" s="29"/>
      <c r="K100" s="29">
        <v>4665.6998000000003</v>
      </c>
      <c r="L100" s="29"/>
      <c r="M100" s="29"/>
      <c r="N100" s="29">
        <v>16.078499999999998</v>
      </c>
      <c r="O100" s="29"/>
      <c r="P100" s="23">
        <v>4707.3055000000004</v>
      </c>
    </row>
    <row r="101" spans="1:16" x14ac:dyDescent="0.25">
      <c r="A101" s="10"/>
      <c r="B101" s="10"/>
      <c r="C101" s="10"/>
      <c r="D101" s="7" t="s">
        <v>17</v>
      </c>
      <c r="E101" s="7" t="s">
        <v>0</v>
      </c>
      <c r="F101" s="7" t="s">
        <v>20</v>
      </c>
      <c r="G101" s="28"/>
      <c r="H101" s="29"/>
      <c r="I101" s="29"/>
      <c r="J101" s="29">
        <v>6249</v>
      </c>
      <c r="K101" s="29"/>
      <c r="L101" s="29"/>
      <c r="M101" s="29"/>
      <c r="N101" s="29"/>
      <c r="O101" s="29"/>
      <c r="P101" s="23">
        <v>6249</v>
      </c>
    </row>
    <row r="102" spans="1:16" x14ac:dyDescent="0.25">
      <c r="A102" s="10"/>
      <c r="B102" s="10"/>
      <c r="C102" s="7" t="s">
        <v>15</v>
      </c>
      <c r="D102" s="7" t="s">
        <v>17</v>
      </c>
      <c r="E102" s="7" t="s">
        <v>0</v>
      </c>
      <c r="F102" s="7" t="s">
        <v>18</v>
      </c>
      <c r="G102" s="28"/>
      <c r="H102" s="29"/>
      <c r="I102" s="29"/>
      <c r="J102" s="29">
        <v>6249</v>
      </c>
      <c r="K102" s="29"/>
      <c r="L102" s="29"/>
      <c r="M102" s="29"/>
      <c r="N102" s="29"/>
      <c r="O102" s="29"/>
      <c r="P102" s="23">
        <v>6249</v>
      </c>
    </row>
    <row r="103" spans="1:16" x14ac:dyDescent="0.25">
      <c r="A103" s="10"/>
      <c r="B103" s="10"/>
      <c r="C103" s="10"/>
      <c r="D103" s="7" t="s">
        <v>24</v>
      </c>
      <c r="E103" s="7" t="s">
        <v>0</v>
      </c>
      <c r="F103" s="7" t="s">
        <v>20</v>
      </c>
      <c r="G103" s="28"/>
      <c r="H103" s="29"/>
      <c r="I103" s="29"/>
      <c r="J103" s="29"/>
      <c r="K103" s="29"/>
      <c r="L103" s="29"/>
      <c r="M103" s="29">
        <v>3000</v>
      </c>
      <c r="N103" s="29"/>
      <c r="O103" s="29"/>
      <c r="P103" s="23">
        <v>3000</v>
      </c>
    </row>
    <row r="104" spans="1:16" x14ac:dyDescent="0.25">
      <c r="A104" s="36" t="s">
        <v>107</v>
      </c>
      <c r="B104" s="37"/>
      <c r="C104" s="37"/>
      <c r="D104" s="37"/>
      <c r="E104" s="37"/>
      <c r="F104" s="37"/>
      <c r="G104" s="38"/>
      <c r="H104" s="39"/>
      <c r="I104" s="39">
        <v>25.527200000000001</v>
      </c>
      <c r="J104" s="39">
        <v>12498</v>
      </c>
      <c r="K104" s="39">
        <v>4665.6998000000003</v>
      </c>
      <c r="L104" s="39"/>
      <c r="M104" s="39">
        <v>3000</v>
      </c>
      <c r="N104" s="39">
        <v>16.078499999999998</v>
      </c>
      <c r="O104" s="39"/>
      <c r="P104" s="40">
        <v>20205.305500000002</v>
      </c>
    </row>
    <row r="105" spans="1:16" x14ac:dyDescent="0.25">
      <c r="A105" s="7" t="s">
        <v>81</v>
      </c>
      <c r="B105" s="7" t="s">
        <v>80</v>
      </c>
      <c r="C105" s="7" t="s">
        <v>19</v>
      </c>
      <c r="D105" s="7" t="s">
        <v>22</v>
      </c>
      <c r="E105" s="7" t="s">
        <v>0</v>
      </c>
      <c r="F105" s="7" t="s">
        <v>18</v>
      </c>
      <c r="G105" s="28"/>
      <c r="H105" s="29"/>
      <c r="I105" s="29">
        <v>25.527200000000001</v>
      </c>
      <c r="J105" s="29"/>
      <c r="K105" s="29">
        <v>4665.6998000000003</v>
      </c>
      <c r="L105" s="29"/>
      <c r="M105" s="29"/>
      <c r="N105" s="29">
        <v>16.078499999999998</v>
      </c>
      <c r="O105" s="29"/>
      <c r="P105" s="23">
        <v>4707.3055000000004</v>
      </c>
    </row>
    <row r="106" spans="1:16" x14ac:dyDescent="0.25">
      <c r="A106" s="10"/>
      <c r="B106" s="10"/>
      <c r="C106" s="10"/>
      <c r="D106" s="10"/>
      <c r="E106" s="10"/>
      <c r="F106" s="25" t="s">
        <v>82</v>
      </c>
      <c r="G106" s="30"/>
      <c r="H106" s="31"/>
      <c r="I106" s="31">
        <v>93.766599999999997</v>
      </c>
      <c r="J106" s="31"/>
      <c r="K106" s="31">
        <v>98.519800000000004</v>
      </c>
      <c r="L106" s="31"/>
      <c r="M106" s="31"/>
      <c r="N106" s="31">
        <v>100.9846</v>
      </c>
      <c r="O106" s="31"/>
      <c r="P106" s="26">
        <v>293.27100000000002</v>
      </c>
    </row>
    <row r="107" spans="1:16" x14ac:dyDescent="0.25">
      <c r="A107" s="10"/>
      <c r="B107" s="10"/>
      <c r="C107" s="10"/>
      <c r="D107" s="7" t="s">
        <v>17</v>
      </c>
      <c r="E107" s="7" t="s">
        <v>0</v>
      </c>
      <c r="F107" s="7" t="s">
        <v>82</v>
      </c>
      <c r="G107" s="28"/>
      <c r="H107" s="29"/>
      <c r="I107" s="29"/>
      <c r="J107" s="29">
        <v>6249.5272000000004</v>
      </c>
      <c r="K107" s="29"/>
      <c r="L107" s="29"/>
      <c r="M107" s="29"/>
      <c r="N107" s="29"/>
      <c r="O107" s="29"/>
      <c r="P107" s="23">
        <v>6249.5272000000004</v>
      </c>
    </row>
    <row r="108" spans="1:16" x14ac:dyDescent="0.25">
      <c r="A108" s="10"/>
      <c r="B108" s="10"/>
      <c r="C108" s="7" t="s">
        <v>15</v>
      </c>
      <c r="D108" s="7" t="s">
        <v>17</v>
      </c>
      <c r="E108" s="7" t="s">
        <v>0</v>
      </c>
      <c r="F108" s="7" t="s">
        <v>18</v>
      </c>
      <c r="G108" s="28"/>
      <c r="H108" s="29"/>
      <c r="I108" s="29"/>
      <c r="J108" s="29">
        <v>6249.5272000000004</v>
      </c>
      <c r="K108" s="29"/>
      <c r="L108" s="29"/>
      <c r="M108" s="29"/>
      <c r="N108" s="29"/>
      <c r="O108" s="29"/>
      <c r="P108" s="23">
        <v>6249.5272000000004</v>
      </c>
    </row>
    <row r="109" spans="1:16" x14ac:dyDescent="0.25">
      <c r="A109" s="36" t="s">
        <v>115</v>
      </c>
      <c r="B109" s="37"/>
      <c r="C109" s="37"/>
      <c r="D109" s="37"/>
      <c r="E109" s="37"/>
      <c r="F109" s="37"/>
      <c r="G109" s="38"/>
      <c r="H109" s="39"/>
      <c r="I109" s="39">
        <v>119.2938</v>
      </c>
      <c r="J109" s="39">
        <v>12499.054400000001</v>
      </c>
      <c r="K109" s="39">
        <v>4764.2196000000004</v>
      </c>
      <c r="L109" s="39"/>
      <c r="M109" s="39"/>
      <c r="N109" s="39">
        <v>117.06309999999999</v>
      </c>
      <c r="O109" s="39"/>
      <c r="P109" s="40">
        <v>17499.6309</v>
      </c>
    </row>
    <row r="110" spans="1:16" x14ac:dyDescent="0.25">
      <c r="A110" s="7" t="s">
        <v>45</v>
      </c>
      <c r="B110" s="7" t="s">
        <v>46</v>
      </c>
      <c r="C110" s="7" t="s">
        <v>19</v>
      </c>
      <c r="D110" s="7" t="s">
        <v>22</v>
      </c>
      <c r="E110" s="7" t="s">
        <v>0</v>
      </c>
      <c r="F110" s="7" t="s">
        <v>18</v>
      </c>
      <c r="G110" s="28"/>
      <c r="H110" s="29"/>
      <c r="I110" s="29">
        <v>41.871400000000001</v>
      </c>
      <c r="J110" s="29"/>
      <c r="K110" s="29">
        <v>34.610100000000003</v>
      </c>
      <c r="L110" s="29"/>
      <c r="M110" s="29"/>
      <c r="N110" s="29">
        <v>35.444899999999997</v>
      </c>
      <c r="O110" s="29"/>
      <c r="P110" s="23">
        <v>111.9264</v>
      </c>
    </row>
    <row r="111" spans="1:16" x14ac:dyDescent="0.25">
      <c r="A111" s="10"/>
      <c r="B111" s="10"/>
      <c r="C111" s="10"/>
      <c r="D111" s="7" t="s">
        <v>17</v>
      </c>
      <c r="E111" s="7" t="s">
        <v>0</v>
      </c>
      <c r="F111" s="7" t="s">
        <v>20</v>
      </c>
      <c r="G111" s="28"/>
      <c r="H111" s="29"/>
      <c r="I111" s="29"/>
      <c r="J111" s="29"/>
      <c r="K111" s="29"/>
      <c r="L111" s="29"/>
      <c r="M111" s="29"/>
      <c r="N111" s="29"/>
      <c r="O111" s="29">
        <v>977</v>
      </c>
      <c r="P111" s="23">
        <v>977</v>
      </c>
    </row>
    <row r="112" spans="1:16" x14ac:dyDescent="0.25">
      <c r="A112" s="10"/>
      <c r="B112" s="10"/>
      <c r="C112" s="7" t="s">
        <v>15</v>
      </c>
      <c r="D112" s="7" t="s">
        <v>21</v>
      </c>
      <c r="E112" s="7" t="s">
        <v>0</v>
      </c>
      <c r="F112" s="7" t="s">
        <v>20</v>
      </c>
      <c r="G112" s="28"/>
      <c r="H112" s="29"/>
      <c r="I112" s="29"/>
      <c r="J112" s="29"/>
      <c r="K112" s="29"/>
      <c r="L112" s="29"/>
      <c r="M112" s="29"/>
      <c r="N112" s="29"/>
      <c r="O112" s="29">
        <v>269</v>
      </c>
      <c r="P112" s="23">
        <v>269</v>
      </c>
    </row>
    <row r="113" spans="1:16" x14ac:dyDescent="0.25">
      <c r="A113" s="10"/>
      <c r="B113" s="10"/>
      <c r="C113" s="10"/>
      <c r="D113" s="7" t="s">
        <v>17</v>
      </c>
      <c r="E113" s="7" t="s">
        <v>0</v>
      </c>
      <c r="F113" s="7" t="s">
        <v>18</v>
      </c>
      <c r="G113" s="28"/>
      <c r="H113" s="29"/>
      <c r="I113" s="29"/>
      <c r="J113" s="29"/>
      <c r="K113" s="29"/>
      <c r="L113" s="29"/>
      <c r="M113" s="29"/>
      <c r="N113" s="29"/>
      <c r="O113" s="29">
        <v>977</v>
      </c>
      <c r="P113" s="23">
        <v>977</v>
      </c>
    </row>
    <row r="114" spans="1:16" x14ac:dyDescent="0.25">
      <c r="A114" s="36" t="s">
        <v>51</v>
      </c>
      <c r="B114" s="37"/>
      <c r="C114" s="37"/>
      <c r="D114" s="37"/>
      <c r="E114" s="37"/>
      <c r="F114" s="37"/>
      <c r="G114" s="38"/>
      <c r="H114" s="39"/>
      <c r="I114" s="39">
        <v>41.871400000000001</v>
      </c>
      <c r="J114" s="39"/>
      <c r="K114" s="39">
        <v>34.610100000000003</v>
      </c>
      <c r="L114" s="39"/>
      <c r="M114" s="39"/>
      <c r="N114" s="39">
        <v>35.444899999999997</v>
      </c>
      <c r="O114" s="39">
        <v>2223</v>
      </c>
      <c r="P114" s="40">
        <v>2334.9264000000003</v>
      </c>
    </row>
    <row r="115" spans="1:16" x14ac:dyDescent="0.25">
      <c r="A115" s="20" t="s">
        <v>47</v>
      </c>
      <c r="B115" s="21"/>
      <c r="C115" s="21"/>
      <c r="D115" s="21"/>
      <c r="E115" s="21"/>
      <c r="F115" s="21"/>
      <c r="G115" s="32">
        <v>2584</v>
      </c>
      <c r="H115" s="33">
        <v>106160</v>
      </c>
      <c r="I115" s="33">
        <v>801260.09310000006</v>
      </c>
      <c r="J115" s="33">
        <v>589807.21100000001</v>
      </c>
      <c r="K115" s="33">
        <v>34428.496100000004</v>
      </c>
      <c r="L115" s="33">
        <v>730231</v>
      </c>
      <c r="M115" s="33">
        <v>64014</v>
      </c>
      <c r="N115" s="33">
        <v>6541346.9956999989</v>
      </c>
      <c r="O115" s="33">
        <v>84389</v>
      </c>
      <c r="P115" s="24">
        <v>8954220.7959000003</v>
      </c>
    </row>
  </sheetData>
  <mergeCells count="2">
    <mergeCell ref="A4:D4"/>
    <mergeCell ref="E2:F2"/>
  </mergeCells>
  <hyperlinks>
    <hyperlink ref="A4" r:id="rId2"/>
    <hyperlink ref="A5" r:id="rId3"/>
  </hyperlinks>
  <pageMargins left="0.7" right="0.7" top="0.75" bottom="0.75" header="0.3" footer="0.3"/>
  <pageSetup scale="41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zoomScale="75" zoomScaleNormal="75" workbookViewId="0">
      <pane ySplit="12" topLeftCell="A13" activePane="bottomLeft" state="frozen"/>
      <selection pane="bottomLeft"/>
    </sheetView>
  </sheetViews>
  <sheetFormatPr defaultRowHeight="13.8" x14ac:dyDescent="0.25"/>
  <cols>
    <col min="1" max="1" width="32.19921875" customWidth="1"/>
    <col min="2" max="2" width="27.09765625" customWidth="1"/>
    <col min="3" max="3" width="12.09765625" customWidth="1"/>
    <col min="4" max="4" width="18" bestFit="1" customWidth="1"/>
    <col min="5" max="5" width="22.59765625" bestFit="1" customWidth="1"/>
    <col min="6" max="6" width="29.8984375" customWidth="1"/>
    <col min="7" max="7" width="11.09765625" bestFit="1" customWidth="1"/>
    <col min="8" max="8" width="12.59765625" bestFit="1" customWidth="1"/>
    <col min="9" max="10" width="13.69921875" bestFit="1" customWidth="1"/>
    <col min="11" max="11" width="12.59765625" bestFit="1" customWidth="1"/>
    <col min="12" max="12" width="13.69921875" bestFit="1" customWidth="1"/>
    <col min="13" max="13" width="12.59765625" bestFit="1" customWidth="1"/>
    <col min="14" max="14" width="14.69921875" bestFit="1" customWidth="1"/>
    <col min="15" max="15" width="12.59765625" bestFit="1" customWidth="1"/>
    <col min="16" max="16" width="14.69921875" bestFit="1" customWidth="1"/>
  </cols>
  <sheetData>
    <row r="1" spans="1:16" x14ac:dyDescent="0.25">
      <c r="A1" s="35" t="s">
        <v>26</v>
      </c>
    </row>
    <row r="2" spans="1:16" x14ac:dyDescent="0.25">
      <c r="A2" s="35" t="s">
        <v>2</v>
      </c>
      <c r="E2" s="92" t="s">
        <v>116</v>
      </c>
      <c r="F2" s="92"/>
    </row>
    <row r="3" spans="1:16" x14ac:dyDescent="0.25">
      <c r="A3" s="35" t="s">
        <v>3</v>
      </c>
      <c r="D3" s="2"/>
    </row>
    <row r="4" spans="1:16" x14ac:dyDescent="0.25">
      <c r="A4" s="90" t="s">
        <v>4</v>
      </c>
      <c r="B4" s="91"/>
      <c r="C4" s="91"/>
      <c r="D4" s="91"/>
    </row>
    <row r="5" spans="1:16" x14ac:dyDescent="0.25">
      <c r="A5" s="1" t="s">
        <v>8</v>
      </c>
    </row>
    <row r="6" spans="1:16" x14ac:dyDescent="0.25">
      <c r="A6" s="1"/>
    </row>
    <row r="9" spans="1:16" x14ac:dyDescent="0.25">
      <c r="A9" s="52" t="s">
        <v>5</v>
      </c>
      <c r="B9" s="16" t="s">
        <v>0</v>
      </c>
    </row>
    <row r="10" spans="1:16" x14ac:dyDescent="0.25">
      <c r="G10" s="88">
        <f>MAX(G13:G1000)</f>
        <v>75092.214545454583</v>
      </c>
      <c r="H10" s="88">
        <f t="shared" ref="H10:P10" si="0">MAX(H13:H1000)</f>
        <v>2950345.6399999997</v>
      </c>
      <c r="I10" s="88">
        <f t="shared" si="0"/>
        <v>21187058.731331605</v>
      </c>
      <c r="J10" s="88">
        <f t="shared" si="0"/>
        <v>18450195.311751306</v>
      </c>
      <c r="K10" s="88">
        <f t="shared" si="0"/>
        <v>1127298.5075288638</v>
      </c>
      <c r="L10" s="88">
        <f t="shared" si="0"/>
        <v>23574986.241428573</v>
      </c>
      <c r="M10" s="88">
        <f t="shared" si="0"/>
        <v>2017999.6017391298</v>
      </c>
      <c r="N10" s="89">
        <f t="shared" si="0"/>
        <v>214064022.97071213</v>
      </c>
      <c r="O10" s="88">
        <f t="shared" si="0"/>
        <v>2600658.0074999998</v>
      </c>
      <c r="P10" s="88">
        <f t="shared" si="0"/>
        <v>286047657.22653705</v>
      </c>
    </row>
    <row r="11" spans="1:16" x14ac:dyDescent="0.25">
      <c r="A11" s="17" t="s">
        <v>126</v>
      </c>
      <c r="B11" s="8"/>
      <c r="C11" s="8"/>
      <c r="D11" s="8"/>
      <c r="E11" s="8"/>
      <c r="F11" s="8"/>
      <c r="G11" s="17" t="s">
        <v>48</v>
      </c>
      <c r="H11" s="8"/>
      <c r="I11" s="8"/>
      <c r="J11" s="8"/>
      <c r="K11" s="8"/>
      <c r="L11" s="8"/>
      <c r="M11" s="8"/>
      <c r="N11" s="8"/>
      <c r="O11" s="8"/>
      <c r="P11" s="9"/>
    </row>
    <row r="12" spans="1:16" x14ac:dyDescent="0.25">
      <c r="A12" s="18" t="s">
        <v>34</v>
      </c>
      <c r="B12" s="18" t="s">
        <v>7</v>
      </c>
      <c r="C12" s="18" t="s">
        <v>40</v>
      </c>
      <c r="D12" s="27" t="s">
        <v>11</v>
      </c>
      <c r="E12" s="18" t="s">
        <v>96</v>
      </c>
      <c r="F12" s="18" t="s">
        <v>14</v>
      </c>
      <c r="G12" s="18" t="s">
        <v>56</v>
      </c>
      <c r="H12" s="34" t="s">
        <v>55</v>
      </c>
      <c r="I12" s="34" t="s">
        <v>58</v>
      </c>
      <c r="J12" s="34" t="s">
        <v>59</v>
      </c>
      <c r="K12" s="34" t="s">
        <v>57</v>
      </c>
      <c r="L12" s="34" t="s">
        <v>98</v>
      </c>
      <c r="M12" s="34" t="s">
        <v>97</v>
      </c>
      <c r="N12" s="34" t="s">
        <v>61</v>
      </c>
      <c r="O12" s="34" t="s">
        <v>60</v>
      </c>
      <c r="P12" s="19" t="s">
        <v>47</v>
      </c>
    </row>
    <row r="13" spans="1:16" x14ac:dyDescent="0.25">
      <c r="A13" s="59" t="s">
        <v>103</v>
      </c>
      <c r="B13" s="59" t="s">
        <v>102</v>
      </c>
      <c r="C13" s="59" t="s">
        <v>15</v>
      </c>
      <c r="D13" s="59" t="s">
        <v>104</v>
      </c>
      <c r="E13" s="59" t="s">
        <v>0</v>
      </c>
      <c r="F13" s="59" t="s">
        <v>88</v>
      </c>
      <c r="G13" s="85"/>
      <c r="H13" s="86"/>
      <c r="I13" s="86"/>
      <c r="J13" s="86"/>
      <c r="K13" s="86"/>
      <c r="L13" s="86"/>
      <c r="M13" s="86"/>
      <c r="N13" s="86">
        <v>170168761.90476194</v>
      </c>
      <c r="O13" s="86"/>
      <c r="P13" s="87">
        <v>170168761.90476194</v>
      </c>
    </row>
    <row r="14" spans="1:16" x14ac:dyDescent="0.25">
      <c r="A14" s="36" t="s">
        <v>108</v>
      </c>
      <c r="B14" s="37"/>
      <c r="C14" s="37"/>
      <c r="D14" s="37"/>
      <c r="E14" s="37"/>
      <c r="F14" s="37"/>
      <c r="G14" s="82"/>
      <c r="H14" s="83"/>
      <c r="I14" s="83"/>
      <c r="J14" s="83"/>
      <c r="K14" s="83"/>
      <c r="L14" s="83"/>
      <c r="M14" s="83"/>
      <c r="N14" s="83">
        <v>170168761.90476194</v>
      </c>
      <c r="O14" s="83"/>
      <c r="P14" s="84">
        <v>170168761.90476194</v>
      </c>
    </row>
    <row r="15" spans="1:16" x14ac:dyDescent="0.25">
      <c r="A15" s="7" t="s">
        <v>75</v>
      </c>
      <c r="B15" s="7" t="s">
        <v>74</v>
      </c>
      <c r="C15" s="7" t="s">
        <v>19</v>
      </c>
      <c r="D15" s="7" t="s">
        <v>22</v>
      </c>
      <c r="E15" s="7" t="s">
        <v>0</v>
      </c>
      <c r="F15" s="7" t="s">
        <v>18</v>
      </c>
      <c r="G15" s="74"/>
      <c r="H15" s="75"/>
      <c r="I15" s="75">
        <v>22461.807031739128</v>
      </c>
      <c r="J15" s="75"/>
      <c r="K15" s="75">
        <v>22990.785555227274</v>
      </c>
      <c r="L15" s="75"/>
      <c r="M15" s="75"/>
      <c r="N15" s="75">
        <v>23532.137394952388</v>
      </c>
      <c r="O15" s="75"/>
      <c r="P15" s="76">
        <v>68984.72998191879</v>
      </c>
    </row>
    <row r="16" spans="1:16" x14ac:dyDescent="0.25">
      <c r="A16" s="10"/>
      <c r="B16" s="10"/>
      <c r="C16" s="10"/>
      <c r="D16" s="7" t="s">
        <v>17</v>
      </c>
      <c r="E16" s="7" t="s">
        <v>0</v>
      </c>
      <c r="F16" s="7" t="s">
        <v>20</v>
      </c>
      <c r="G16" s="74"/>
      <c r="H16" s="75"/>
      <c r="I16" s="75">
        <v>2464754.3569565215</v>
      </c>
      <c r="J16" s="75"/>
      <c r="K16" s="75"/>
      <c r="L16" s="75">
        <v>8474625</v>
      </c>
      <c r="M16" s="75"/>
      <c r="N16" s="75"/>
      <c r="O16" s="75">
        <v>404294.78249999997</v>
      </c>
      <c r="P16" s="76">
        <v>11343674.139456522</v>
      </c>
    </row>
    <row r="17" spans="1:16" x14ac:dyDescent="0.25">
      <c r="A17" s="10"/>
      <c r="B17" s="10"/>
      <c r="C17" s="7" t="s">
        <v>15</v>
      </c>
      <c r="D17" s="7" t="s">
        <v>21</v>
      </c>
      <c r="E17" s="7" t="s">
        <v>0</v>
      </c>
      <c r="F17" s="7" t="s">
        <v>20</v>
      </c>
      <c r="G17" s="74"/>
      <c r="H17" s="75"/>
      <c r="I17" s="75">
        <v>888086.85304347822</v>
      </c>
      <c r="J17" s="75"/>
      <c r="K17" s="75"/>
      <c r="L17" s="75">
        <v>4776847.4828571435</v>
      </c>
      <c r="M17" s="75"/>
      <c r="N17" s="75"/>
      <c r="O17" s="75">
        <v>169650.33749999999</v>
      </c>
      <c r="P17" s="76">
        <v>5834584.6734006219</v>
      </c>
    </row>
    <row r="18" spans="1:16" x14ac:dyDescent="0.25">
      <c r="A18" s="10"/>
      <c r="B18" s="10"/>
      <c r="C18" s="10"/>
      <c r="D18" s="7" t="s">
        <v>17</v>
      </c>
      <c r="E18" s="7" t="s">
        <v>0</v>
      </c>
      <c r="F18" s="7" t="s">
        <v>23</v>
      </c>
      <c r="G18" s="74"/>
      <c r="H18" s="75"/>
      <c r="I18" s="75"/>
      <c r="J18" s="75"/>
      <c r="K18" s="75"/>
      <c r="L18" s="75">
        <v>8474625</v>
      </c>
      <c r="M18" s="75"/>
      <c r="N18" s="75"/>
      <c r="O18" s="75"/>
      <c r="P18" s="76">
        <v>8474625</v>
      </c>
    </row>
    <row r="19" spans="1:16" x14ac:dyDescent="0.25">
      <c r="A19" s="10"/>
      <c r="B19" s="10"/>
      <c r="C19" s="10"/>
      <c r="D19" s="10"/>
      <c r="E19" s="10"/>
      <c r="F19" s="25" t="s">
        <v>32</v>
      </c>
      <c r="G19" s="77"/>
      <c r="H19" s="42"/>
      <c r="I19" s="42">
        <v>2757733.6439130432</v>
      </c>
      <c r="J19" s="42"/>
      <c r="K19" s="42"/>
      <c r="L19" s="42"/>
      <c r="M19" s="42"/>
      <c r="N19" s="42"/>
      <c r="O19" s="42"/>
      <c r="P19" s="78">
        <v>2757733.6439130432</v>
      </c>
    </row>
    <row r="20" spans="1:16" x14ac:dyDescent="0.25">
      <c r="A20" s="10"/>
      <c r="B20" s="10"/>
      <c r="C20" s="10"/>
      <c r="D20" s="10"/>
      <c r="E20" s="10"/>
      <c r="F20" s="25" t="s">
        <v>18</v>
      </c>
      <c r="G20" s="77"/>
      <c r="H20" s="42"/>
      <c r="I20" s="42"/>
      <c r="J20" s="42"/>
      <c r="K20" s="42"/>
      <c r="L20" s="42"/>
      <c r="M20" s="42"/>
      <c r="N20" s="42"/>
      <c r="O20" s="42">
        <v>404294.78249999997</v>
      </c>
      <c r="P20" s="78">
        <v>404294.78249999997</v>
      </c>
    </row>
    <row r="21" spans="1:16" x14ac:dyDescent="0.25">
      <c r="A21" s="10"/>
      <c r="B21" s="10"/>
      <c r="C21" s="10"/>
      <c r="D21" s="7" t="s">
        <v>24</v>
      </c>
      <c r="E21" s="7" t="s">
        <v>0</v>
      </c>
      <c r="F21" s="7" t="s">
        <v>20</v>
      </c>
      <c r="G21" s="74"/>
      <c r="H21" s="75"/>
      <c r="I21" s="75"/>
      <c r="J21" s="75"/>
      <c r="K21" s="75"/>
      <c r="L21" s="75">
        <v>1848888.7585714287</v>
      </c>
      <c r="M21" s="75">
        <v>1805367.8756521733</v>
      </c>
      <c r="N21" s="75">
        <v>9625988.7142857164</v>
      </c>
      <c r="O21" s="75"/>
      <c r="P21" s="76">
        <v>13280245.348509319</v>
      </c>
    </row>
    <row r="22" spans="1:16" x14ac:dyDescent="0.25">
      <c r="A22" s="36" t="s">
        <v>113</v>
      </c>
      <c r="B22" s="37"/>
      <c r="C22" s="37"/>
      <c r="D22" s="37"/>
      <c r="E22" s="37"/>
      <c r="F22" s="37"/>
      <c r="G22" s="82"/>
      <c r="H22" s="83"/>
      <c r="I22" s="83">
        <v>6133036.6609447822</v>
      </c>
      <c r="J22" s="83"/>
      <c r="K22" s="83">
        <v>22990.785555227274</v>
      </c>
      <c r="L22" s="83">
        <v>23574986.241428573</v>
      </c>
      <c r="M22" s="83">
        <v>1805367.8756521733</v>
      </c>
      <c r="N22" s="83">
        <v>9649520.8516806681</v>
      </c>
      <c r="O22" s="83">
        <v>978239.90249999997</v>
      </c>
      <c r="P22" s="84">
        <v>42164142.317761421</v>
      </c>
    </row>
    <row r="23" spans="1:16" x14ac:dyDescent="0.25">
      <c r="A23" s="7" t="s">
        <v>37</v>
      </c>
      <c r="B23" s="7" t="s">
        <v>33</v>
      </c>
      <c r="C23" s="7" t="s">
        <v>19</v>
      </c>
      <c r="D23" s="7" t="s">
        <v>22</v>
      </c>
      <c r="E23" s="7" t="s">
        <v>0</v>
      </c>
      <c r="F23" s="7" t="s">
        <v>18</v>
      </c>
      <c r="G23" s="74"/>
      <c r="H23" s="75"/>
      <c r="I23" s="75">
        <v>4293.7648149565211</v>
      </c>
      <c r="J23" s="75"/>
      <c r="K23" s="75">
        <v>4394.8848188636366</v>
      </c>
      <c r="L23" s="75"/>
      <c r="M23" s="75"/>
      <c r="N23" s="75">
        <v>4498.3686787619063</v>
      </c>
      <c r="O23" s="75"/>
      <c r="P23" s="76">
        <v>13187.018312582064</v>
      </c>
    </row>
    <row r="24" spans="1:16" x14ac:dyDescent="0.25">
      <c r="A24" s="10"/>
      <c r="B24" s="10"/>
      <c r="C24" s="10"/>
      <c r="D24" s="7" t="s">
        <v>17</v>
      </c>
      <c r="E24" s="7" t="s">
        <v>0</v>
      </c>
      <c r="F24" s="7" t="s">
        <v>20</v>
      </c>
      <c r="G24" s="74"/>
      <c r="H24" s="75"/>
      <c r="I24" s="75">
        <v>1233871.1613043477</v>
      </c>
      <c r="J24" s="75"/>
      <c r="K24" s="75"/>
      <c r="L24" s="75"/>
      <c r="M24" s="75"/>
      <c r="N24" s="75">
        <v>3681535.714285715</v>
      </c>
      <c r="O24" s="75">
        <v>118955.55</v>
      </c>
      <c r="P24" s="76">
        <v>5034362.4255900625</v>
      </c>
    </row>
    <row r="25" spans="1:16" x14ac:dyDescent="0.25">
      <c r="A25" s="10"/>
      <c r="B25" s="10"/>
      <c r="C25" s="7" t="s">
        <v>15</v>
      </c>
      <c r="D25" s="7" t="s">
        <v>21</v>
      </c>
      <c r="E25" s="7" t="s">
        <v>0</v>
      </c>
      <c r="F25" s="7" t="s">
        <v>20</v>
      </c>
      <c r="G25" s="74"/>
      <c r="H25" s="75"/>
      <c r="I25" s="75">
        <v>371724.08086956519</v>
      </c>
      <c r="J25" s="75"/>
      <c r="K25" s="75"/>
      <c r="L25" s="75"/>
      <c r="M25" s="75"/>
      <c r="N25" s="75">
        <v>2072164.6485714291</v>
      </c>
      <c r="O25" s="75">
        <v>49924.35</v>
      </c>
      <c r="P25" s="76">
        <v>2493813.0794409942</v>
      </c>
    </row>
    <row r="26" spans="1:16" x14ac:dyDescent="0.25">
      <c r="A26" s="10"/>
      <c r="B26" s="10"/>
      <c r="C26" s="10"/>
      <c r="D26" s="7" t="s">
        <v>17</v>
      </c>
      <c r="E26" s="7" t="s">
        <v>0</v>
      </c>
      <c r="F26" s="7" t="s">
        <v>32</v>
      </c>
      <c r="G26" s="74"/>
      <c r="H26" s="75"/>
      <c r="I26" s="75">
        <v>1380545.9</v>
      </c>
      <c r="J26" s="75"/>
      <c r="K26" s="75"/>
      <c r="L26" s="75"/>
      <c r="M26" s="75"/>
      <c r="N26" s="75"/>
      <c r="O26" s="75"/>
      <c r="P26" s="76">
        <v>1380545.9</v>
      </c>
    </row>
    <row r="27" spans="1:16" x14ac:dyDescent="0.25">
      <c r="A27" s="10"/>
      <c r="B27" s="10"/>
      <c r="C27" s="10"/>
      <c r="D27" s="10"/>
      <c r="E27" s="10"/>
      <c r="F27" s="25" t="s">
        <v>18</v>
      </c>
      <c r="G27" s="77"/>
      <c r="H27" s="42"/>
      <c r="I27" s="42"/>
      <c r="J27" s="42"/>
      <c r="K27" s="42"/>
      <c r="L27" s="42"/>
      <c r="M27" s="42"/>
      <c r="N27" s="42"/>
      <c r="O27" s="42">
        <v>118955.55</v>
      </c>
      <c r="P27" s="78">
        <v>118955.55</v>
      </c>
    </row>
    <row r="28" spans="1:16" x14ac:dyDescent="0.25">
      <c r="A28" s="10"/>
      <c r="B28" s="10"/>
      <c r="C28" s="10"/>
      <c r="D28" s="10"/>
      <c r="E28" s="10"/>
      <c r="F28" s="25" t="s">
        <v>38</v>
      </c>
      <c r="G28" s="77"/>
      <c r="H28" s="42"/>
      <c r="I28" s="42"/>
      <c r="J28" s="42"/>
      <c r="K28" s="42"/>
      <c r="L28" s="42"/>
      <c r="M28" s="42"/>
      <c r="N28" s="42">
        <v>3681535.714285715</v>
      </c>
      <c r="O28" s="42"/>
      <c r="P28" s="78">
        <v>3681535.714285715</v>
      </c>
    </row>
    <row r="29" spans="1:16" x14ac:dyDescent="0.25">
      <c r="A29" s="10"/>
      <c r="B29" s="10"/>
      <c r="C29" s="10"/>
      <c r="D29" s="7" t="s">
        <v>24</v>
      </c>
      <c r="E29" s="7" t="s">
        <v>0</v>
      </c>
      <c r="F29" s="7" t="s">
        <v>20</v>
      </c>
      <c r="G29" s="74"/>
      <c r="H29" s="75">
        <v>2950345.6399999997</v>
      </c>
      <c r="I29" s="75">
        <v>1406750.094347826</v>
      </c>
      <c r="J29" s="75"/>
      <c r="K29" s="75"/>
      <c r="L29" s="75"/>
      <c r="M29" s="75"/>
      <c r="N29" s="75">
        <v>1609371.0657142862</v>
      </c>
      <c r="O29" s="75"/>
      <c r="P29" s="76">
        <v>5966466.8000621125</v>
      </c>
    </row>
    <row r="30" spans="1:16" x14ac:dyDescent="0.25">
      <c r="A30" s="36" t="s">
        <v>49</v>
      </c>
      <c r="B30" s="37"/>
      <c r="C30" s="37"/>
      <c r="D30" s="37"/>
      <c r="E30" s="37"/>
      <c r="F30" s="37"/>
      <c r="G30" s="82"/>
      <c r="H30" s="83">
        <v>2950345.6399999997</v>
      </c>
      <c r="I30" s="83">
        <v>4397185.0013366956</v>
      </c>
      <c r="J30" s="83"/>
      <c r="K30" s="83">
        <v>4394.8848188636366</v>
      </c>
      <c r="L30" s="83"/>
      <c r="M30" s="83"/>
      <c r="N30" s="83">
        <v>11049105.511535907</v>
      </c>
      <c r="O30" s="83">
        <v>287835.45</v>
      </c>
      <c r="P30" s="84">
        <v>18688866.487691466</v>
      </c>
    </row>
    <row r="31" spans="1:16" x14ac:dyDescent="0.25">
      <c r="A31" s="7" t="s">
        <v>79</v>
      </c>
      <c r="B31" s="7" t="s">
        <v>78</v>
      </c>
      <c r="C31" s="7" t="s">
        <v>19</v>
      </c>
      <c r="D31" s="7" t="s">
        <v>22</v>
      </c>
      <c r="E31" s="7" t="s">
        <v>0</v>
      </c>
      <c r="F31" s="7" t="s">
        <v>18</v>
      </c>
      <c r="G31" s="74"/>
      <c r="H31" s="75"/>
      <c r="I31" s="75">
        <v>5200.305661173913</v>
      </c>
      <c r="J31" s="75"/>
      <c r="K31" s="75">
        <v>5322.7709281818188</v>
      </c>
      <c r="L31" s="75"/>
      <c r="M31" s="75"/>
      <c r="N31" s="75">
        <v>5448.1132637142873</v>
      </c>
      <c r="O31" s="75"/>
      <c r="P31" s="76">
        <v>15971.18985307002</v>
      </c>
    </row>
    <row r="32" spans="1:16" x14ac:dyDescent="0.25">
      <c r="A32" s="10"/>
      <c r="B32" s="10"/>
      <c r="C32" s="10"/>
      <c r="D32" s="7" t="s">
        <v>17</v>
      </c>
      <c r="E32" s="7" t="s">
        <v>0</v>
      </c>
      <c r="F32" s="7" t="s">
        <v>20</v>
      </c>
      <c r="G32" s="74"/>
      <c r="H32" s="75"/>
      <c r="I32" s="75">
        <v>787844.57173913042</v>
      </c>
      <c r="J32" s="75">
        <v>3128173.9130434785</v>
      </c>
      <c r="K32" s="75"/>
      <c r="L32" s="75"/>
      <c r="M32" s="75"/>
      <c r="N32" s="75">
        <v>1227178.5714285718</v>
      </c>
      <c r="O32" s="75">
        <v>148694.4375</v>
      </c>
      <c r="P32" s="76">
        <v>5291891.493711181</v>
      </c>
    </row>
    <row r="33" spans="1:16" x14ac:dyDescent="0.25">
      <c r="A33" s="10"/>
      <c r="B33" s="10"/>
      <c r="C33" s="7" t="s">
        <v>15</v>
      </c>
      <c r="D33" s="7" t="s">
        <v>21</v>
      </c>
      <c r="E33" s="7" t="s">
        <v>0</v>
      </c>
      <c r="F33" s="7" t="s">
        <v>20</v>
      </c>
      <c r="G33" s="74"/>
      <c r="H33" s="75"/>
      <c r="I33" s="75">
        <v>215477.27521739129</v>
      </c>
      <c r="J33" s="75">
        <v>1836363.2139130435</v>
      </c>
      <c r="K33" s="75"/>
      <c r="L33" s="75"/>
      <c r="M33" s="75"/>
      <c r="N33" s="75">
        <v>688987.1371428573</v>
      </c>
      <c r="O33" s="75">
        <v>62405.4375</v>
      </c>
      <c r="P33" s="76">
        <v>2803233.0637732921</v>
      </c>
    </row>
    <row r="34" spans="1:16" x14ac:dyDescent="0.25">
      <c r="A34" s="10"/>
      <c r="B34" s="10"/>
      <c r="C34" s="10"/>
      <c r="D34" s="7" t="s">
        <v>17</v>
      </c>
      <c r="E34" s="7" t="s">
        <v>0</v>
      </c>
      <c r="F34" s="7" t="s">
        <v>23</v>
      </c>
      <c r="G34" s="74"/>
      <c r="H34" s="75"/>
      <c r="I34" s="75"/>
      <c r="J34" s="75">
        <v>2346130.4347826089</v>
      </c>
      <c r="K34" s="75"/>
      <c r="L34" s="75"/>
      <c r="M34" s="75"/>
      <c r="N34" s="75">
        <v>1227178.5714285718</v>
      </c>
      <c r="O34" s="75"/>
      <c r="P34" s="76">
        <v>3573309.0062111807</v>
      </c>
    </row>
    <row r="35" spans="1:16" x14ac:dyDescent="0.25">
      <c r="A35" s="10"/>
      <c r="B35" s="10"/>
      <c r="C35" s="10"/>
      <c r="D35" s="10"/>
      <c r="E35" s="10"/>
      <c r="F35" s="25" t="s">
        <v>32</v>
      </c>
      <c r="G35" s="77"/>
      <c r="H35" s="42"/>
      <c r="I35" s="42">
        <v>881502.75173913036</v>
      </c>
      <c r="J35" s="42"/>
      <c r="K35" s="42"/>
      <c r="L35" s="42"/>
      <c r="M35" s="42"/>
      <c r="N35" s="42"/>
      <c r="O35" s="42"/>
      <c r="P35" s="78">
        <v>881502.75173913036</v>
      </c>
    </row>
    <row r="36" spans="1:16" x14ac:dyDescent="0.25">
      <c r="A36" s="10"/>
      <c r="B36" s="10"/>
      <c r="C36" s="10"/>
      <c r="D36" s="10"/>
      <c r="E36" s="10"/>
      <c r="F36" s="25" t="s">
        <v>18</v>
      </c>
      <c r="G36" s="77"/>
      <c r="H36" s="42"/>
      <c r="I36" s="42"/>
      <c r="J36" s="42"/>
      <c r="K36" s="42"/>
      <c r="L36" s="42"/>
      <c r="M36" s="42"/>
      <c r="N36" s="42"/>
      <c r="O36" s="42">
        <v>148694.4375</v>
      </c>
      <c r="P36" s="78">
        <v>148694.4375</v>
      </c>
    </row>
    <row r="37" spans="1:16" x14ac:dyDescent="0.25">
      <c r="A37" s="10"/>
      <c r="B37" s="10"/>
      <c r="C37" s="10"/>
      <c r="D37" s="10"/>
      <c r="E37" s="10"/>
      <c r="F37" s="25" t="s">
        <v>38</v>
      </c>
      <c r="G37" s="77"/>
      <c r="H37" s="42"/>
      <c r="I37" s="42"/>
      <c r="J37" s="42">
        <v>782043.47826086963</v>
      </c>
      <c r="K37" s="42"/>
      <c r="L37" s="42"/>
      <c r="M37" s="42"/>
      <c r="N37" s="42"/>
      <c r="O37" s="42"/>
      <c r="P37" s="78">
        <v>782043.47826086963</v>
      </c>
    </row>
    <row r="38" spans="1:16" x14ac:dyDescent="0.25">
      <c r="A38" s="10"/>
      <c r="B38" s="10"/>
      <c r="C38" s="10"/>
      <c r="D38" s="7" t="s">
        <v>24</v>
      </c>
      <c r="E38" s="7" t="s">
        <v>0</v>
      </c>
      <c r="F38" s="7" t="s">
        <v>20</v>
      </c>
      <c r="G38" s="74"/>
      <c r="H38" s="75"/>
      <c r="I38" s="75"/>
      <c r="J38" s="75">
        <v>1291810.6991304348</v>
      </c>
      <c r="K38" s="75"/>
      <c r="L38" s="75"/>
      <c r="M38" s="75"/>
      <c r="N38" s="75">
        <v>538191.43428571441</v>
      </c>
      <c r="O38" s="75"/>
      <c r="P38" s="76">
        <v>1830002.1334161493</v>
      </c>
    </row>
    <row r="39" spans="1:16" x14ac:dyDescent="0.25">
      <c r="A39" s="36" t="s">
        <v>114</v>
      </c>
      <c r="B39" s="37"/>
      <c r="C39" s="37"/>
      <c r="D39" s="37"/>
      <c r="E39" s="37"/>
      <c r="F39" s="37"/>
      <c r="G39" s="82"/>
      <c r="H39" s="83"/>
      <c r="I39" s="83">
        <v>1890024.9043568261</v>
      </c>
      <c r="J39" s="83">
        <v>9384521.7391304355</v>
      </c>
      <c r="K39" s="83">
        <v>5322.7709281818188</v>
      </c>
      <c r="L39" s="83"/>
      <c r="M39" s="83"/>
      <c r="N39" s="83">
        <v>3686983.8275494296</v>
      </c>
      <c r="O39" s="83">
        <v>359794.3125</v>
      </c>
      <c r="P39" s="84">
        <v>15326647.554464875</v>
      </c>
    </row>
    <row r="40" spans="1:16" x14ac:dyDescent="0.25">
      <c r="A40" s="7" t="s">
        <v>35</v>
      </c>
      <c r="B40" s="7" t="s">
        <v>1</v>
      </c>
      <c r="C40" s="7" t="s">
        <v>19</v>
      </c>
      <c r="D40" s="7" t="s">
        <v>22</v>
      </c>
      <c r="E40" s="7" t="s">
        <v>0</v>
      </c>
      <c r="F40" s="7" t="s">
        <v>18</v>
      </c>
      <c r="G40" s="74"/>
      <c r="H40" s="75"/>
      <c r="I40" s="75">
        <v>2398.815507869565</v>
      </c>
      <c r="J40" s="75"/>
      <c r="K40" s="75">
        <v>2455.3064263636361</v>
      </c>
      <c r="L40" s="75"/>
      <c r="M40" s="75"/>
      <c r="N40" s="75">
        <v>2513.1209978095249</v>
      </c>
      <c r="O40" s="75"/>
      <c r="P40" s="76">
        <v>7367.2429320427254</v>
      </c>
    </row>
    <row r="41" spans="1:16" x14ac:dyDescent="0.25">
      <c r="A41" s="10"/>
      <c r="B41" s="10"/>
      <c r="C41" s="10"/>
      <c r="D41" s="7" t="s">
        <v>17</v>
      </c>
      <c r="E41" s="7" t="s">
        <v>0</v>
      </c>
      <c r="F41" s="7" t="s">
        <v>20</v>
      </c>
      <c r="G41" s="74"/>
      <c r="H41" s="75"/>
      <c r="I41" s="75"/>
      <c r="J41" s="75">
        <v>586532.60869565222</v>
      </c>
      <c r="K41" s="75"/>
      <c r="L41" s="75"/>
      <c r="M41" s="75"/>
      <c r="N41" s="75">
        <v>3272476.1904761912</v>
      </c>
      <c r="O41" s="75">
        <v>65240.647499999999</v>
      </c>
      <c r="P41" s="76">
        <v>3924249.4466718435</v>
      </c>
    </row>
    <row r="42" spans="1:16" x14ac:dyDescent="0.25">
      <c r="A42" s="10"/>
      <c r="B42" s="10"/>
      <c r="C42" s="7" t="s">
        <v>15</v>
      </c>
      <c r="D42" s="7" t="s">
        <v>21</v>
      </c>
      <c r="E42" s="7" t="s">
        <v>0</v>
      </c>
      <c r="F42" s="7" t="s">
        <v>20</v>
      </c>
      <c r="G42" s="74"/>
      <c r="H42" s="75"/>
      <c r="I42" s="75"/>
      <c r="J42" s="75">
        <v>272276.25739130436</v>
      </c>
      <c r="K42" s="75"/>
      <c r="L42" s="75"/>
      <c r="M42" s="75"/>
      <c r="N42" s="75">
        <v>1952850.1666666672</v>
      </c>
      <c r="O42" s="75">
        <v>27396.7575</v>
      </c>
      <c r="P42" s="76">
        <v>2252523.1815579715</v>
      </c>
    </row>
    <row r="43" spans="1:16" x14ac:dyDescent="0.25">
      <c r="A43" s="10"/>
      <c r="B43" s="10"/>
      <c r="C43" s="10"/>
      <c r="D43" s="7" t="s">
        <v>17</v>
      </c>
      <c r="E43" s="7" t="s">
        <v>0</v>
      </c>
      <c r="F43" s="7" t="s">
        <v>23</v>
      </c>
      <c r="G43" s="74"/>
      <c r="H43" s="75"/>
      <c r="I43" s="75"/>
      <c r="J43" s="75">
        <v>586532.60869565222</v>
      </c>
      <c r="K43" s="75"/>
      <c r="L43" s="75"/>
      <c r="M43" s="75"/>
      <c r="N43" s="75">
        <v>3272476.1904761912</v>
      </c>
      <c r="O43" s="75"/>
      <c r="P43" s="76">
        <v>3859008.7991718436</v>
      </c>
    </row>
    <row r="44" spans="1:16" x14ac:dyDescent="0.25">
      <c r="A44" s="10"/>
      <c r="B44" s="10"/>
      <c r="C44" s="10"/>
      <c r="D44" s="10"/>
      <c r="E44" s="10"/>
      <c r="F44" s="25" t="s">
        <v>18</v>
      </c>
      <c r="G44" s="77"/>
      <c r="H44" s="42"/>
      <c r="I44" s="42"/>
      <c r="J44" s="42"/>
      <c r="K44" s="42"/>
      <c r="L44" s="42"/>
      <c r="M44" s="42"/>
      <c r="N44" s="42"/>
      <c r="O44" s="42">
        <v>65240.647499999999</v>
      </c>
      <c r="P44" s="78">
        <v>65240.647499999999</v>
      </c>
    </row>
    <row r="45" spans="1:16" x14ac:dyDescent="0.25">
      <c r="A45" s="10"/>
      <c r="B45" s="10"/>
      <c r="C45" s="10"/>
      <c r="D45" s="7" t="s">
        <v>24</v>
      </c>
      <c r="E45" s="7" t="s">
        <v>0</v>
      </c>
      <c r="F45" s="7" t="s">
        <v>20</v>
      </c>
      <c r="G45" s="74"/>
      <c r="H45" s="75"/>
      <c r="I45" s="75"/>
      <c r="J45" s="75">
        <v>314256.3513043478</v>
      </c>
      <c r="K45" s="75"/>
      <c r="L45" s="75"/>
      <c r="M45" s="75"/>
      <c r="N45" s="75">
        <v>1319626.023809524</v>
      </c>
      <c r="O45" s="75"/>
      <c r="P45" s="76">
        <v>1633882.3751138719</v>
      </c>
    </row>
    <row r="46" spans="1:16" x14ac:dyDescent="0.25">
      <c r="A46" s="36" t="s">
        <v>52</v>
      </c>
      <c r="B46" s="37"/>
      <c r="C46" s="37"/>
      <c r="D46" s="37"/>
      <c r="E46" s="37"/>
      <c r="F46" s="37"/>
      <c r="G46" s="82"/>
      <c r="H46" s="83"/>
      <c r="I46" s="83">
        <v>2398.815507869565</v>
      </c>
      <c r="J46" s="83">
        <v>1759597.8260869568</v>
      </c>
      <c r="K46" s="83">
        <v>2455.3064263636361</v>
      </c>
      <c r="L46" s="83"/>
      <c r="M46" s="83"/>
      <c r="N46" s="83">
        <v>9819941.6924263835</v>
      </c>
      <c r="O46" s="83">
        <v>157878.05249999999</v>
      </c>
      <c r="P46" s="84">
        <v>11742271.692947574</v>
      </c>
    </row>
    <row r="47" spans="1:16" x14ac:dyDescent="0.25">
      <c r="A47" s="7" t="s">
        <v>73</v>
      </c>
      <c r="B47" s="7" t="s">
        <v>72</v>
      </c>
      <c r="C47" s="7" t="s">
        <v>19</v>
      </c>
      <c r="D47" s="7" t="s">
        <v>22</v>
      </c>
      <c r="E47" s="7" t="s">
        <v>0</v>
      </c>
      <c r="F47" s="7" t="s">
        <v>18</v>
      </c>
      <c r="G47" s="74"/>
      <c r="H47" s="75"/>
      <c r="I47" s="75">
        <v>3321.5098781304341</v>
      </c>
      <c r="J47" s="75"/>
      <c r="K47" s="75">
        <v>3399.7343911363637</v>
      </c>
      <c r="L47" s="75"/>
      <c r="M47" s="75"/>
      <c r="N47" s="75">
        <v>3479.7842846666672</v>
      </c>
      <c r="O47" s="75"/>
      <c r="P47" s="76">
        <v>10201.028553933465</v>
      </c>
    </row>
    <row r="48" spans="1:16" x14ac:dyDescent="0.25">
      <c r="A48" s="10"/>
      <c r="B48" s="10"/>
      <c r="C48" s="10"/>
      <c r="D48" s="7" t="s">
        <v>17</v>
      </c>
      <c r="E48" s="7" t="s">
        <v>0</v>
      </c>
      <c r="F48" s="7" t="s">
        <v>20</v>
      </c>
      <c r="G48" s="74"/>
      <c r="H48" s="75"/>
      <c r="I48" s="75">
        <v>590876.81826086948</v>
      </c>
      <c r="J48" s="75"/>
      <c r="K48" s="75"/>
      <c r="L48" s="75"/>
      <c r="M48" s="75"/>
      <c r="N48" s="75">
        <v>2454357.1428571437</v>
      </c>
      <c r="O48" s="75">
        <v>90326.092499999999</v>
      </c>
      <c r="P48" s="76">
        <v>3135560.0536180129</v>
      </c>
    </row>
    <row r="49" spans="1:16" x14ac:dyDescent="0.25">
      <c r="A49" s="10"/>
      <c r="B49" s="10"/>
      <c r="C49" s="7" t="s">
        <v>15</v>
      </c>
      <c r="D49" s="7" t="s">
        <v>21</v>
      </c>
      <c r="E49" s="7" t="s">
        <v>0</v>
      </c>
      <c r="F49" s="7" t="s">
        <v>20</v>
      </c>
      <c r="G49" s="74"/>
      <c r="H49" s="75"/>
      <c r="I49" s="75">
        <v>161323.70304347825</v>
      </c>
      <c r="J49" s="75"/>
      <c r="K49" s="75"/>
      <c r="L49" s="75"/>
      <c r="M49" s="75"/>
      <c r="N49" s="75">
        <v>1462207.8114285718</v>
      </c>
      <c r="O49" s="75">
        <v>37936.342499999999</v>
      </c>
      <c r="P49" s="76">
        <v>1661467.8569720502</v>
      </c>
    </row>
    <row r="50" spans="1:16" x14ac:dyDescent="0.25">
      <c r="A50" s="10"/>
      <c r="B50" s="10"/>
      <c r="C50" s="10"/>
      <c r="D50" s="7" t="s">
        <v>17</v>
      </c>
      <c r="E50" s="7" t="s">
        <v>0</v>
      </c>
      <c r="F50" s="7" t="s">
        <v>23</v>
      </c>
      <c r="G50" s="74"/>
      <c r="H50" s="75"/>
      <c r="I50" s="75"/>
      <c r="J50" s="75"/>
      <c r="K50" s="75"/>
      <c r="L50" s="75"/>
      <c r="M50" s="75"/>
      <c r="N50" s="75">
        <v>2454357.1428571437</v>
      </c>
      <c r="O50" s="75"/>
      <c r="P50" s="76">
        <v>2454357.1428571437</v>
      </c>
    </row>
    <row r="51" spans="1:16" x14ac:dyDescent="0.25">
      <c r="A51" s="10"/>
      <c r="B51" s="10"/>
      <c r="C51" s="10"/>
      <c r="D51" s="10"/>
      <c r="E51" s="10"/>
      <c r="F51" s="25" t="s">
        <v>32</v>
      </c>
      <c r="G51" s="77"/>
      <c r="H51" s="42"/>
      <c r="I51" s="42">
        <v>661133.67434782605</v>
      </c>
      <c r="J51" s="42"/>
      <c r="K51" s="42"/>
      <c r="L51" s="42"/>
      <c r="M51" s="42"/>
      <c r="N51" s="42"/>
      <c r="O51" s="42"/>
      <c r="P51" s="78">
        <v>661133.67434782605</v>
      </c>
    </row>
    <row r="52" spans="1:16" x14ac:dyDescent="0.25">
      <c r="A52" s="10"/>
      <c r="B52" s="10"/>
      <c r="C52" s="10"/>
      <c r="D52" s="10"/>
      <c r="E52" s="10"/>
      <c r="F52" s="25" t="s">
        <v>18</v>
      </c>
      <c r="G52" s="77"/>
      <c r="H52" s="42"/>
      <c r="I52" s="42"/>
      <c r="J52" s="42"/>
      <c r="K52" s="42"/>
      <c r="L52" s="42"/>
      <c r="M52" s="42"/>
      <c r="N52" s="42"/>
      <c r="O52" s="42">
        <v>90326.092499999999</v>
      </c>
      <c r="P52" s="78">
        <v>90326.092499999999</v>
      </c>
    </row>
    <row r="53" spans="1:16" x14ac:dyDescent="0.25">
      <c r="A53" s="10"/>
      <c r="B53" s="10"/>
      <c r="C53" s="10"/>
      <c r="D53" s="7" t="s">
        <v>24</v>
      </c>
      <c r="E53" s="7" t="s">
        <v>0</v>
      </c>
      <c r="F53" s="7" t="s">
        <v>20</v>
      </c>
      <c r="G53" s="74"/>
      <c r="H53" s="75"/>
      <c r="I53" s="75"/>
      <c r="J53" s="75"/>
      <c r="K53" s="75"/>
      <c r="L53" s="75"/>
      <c r="M53" s="75"/>
      <c r="N53" s="75">
        <v>992149.33142857172</v>
      </c>
      <c r="O53" s="75"/>
      <c r="P53" s="76">
        <v>992149.33142857172</v>
      </c>
    </row>
    <row r="54" spans="1:16" x14ac:dyDescent="0.25">
      <c r="A54" s="36" t="s">
        <v>106</v>
      </c>
      <c r="B54" s="37"/>
      <c r="C54" s="37"/>
      <c r="D54" s="37"/>
      <c r="E54" s="37"/>
      <c r="F54" s="37"/>
      <c r="G54" s="82"/>
      <c r="H54" s="83"/>
      <c r="I54" s="83">
        <v>1416655.7055303042</v>
      </c>
      <c r="J54" s="83"/>
      <c r="K54" s="83">
        <v>3399.7343911363637</v>
      </c>
      <c r="L54" s="83"/>
      <c r="M54" s="83"/>
      <c r="N54" s="83">
        <v>7366551.2128560971</v>
      </c>
      <c r="O54" s="83">
        <v>218588.5275</v>
      </c>
      <c r="P54" s="84">
        <v>9005195.1802775394</v>
      </c>
    </row>
    <row r="55" spans="1:16" x14ac:dyDescent="0.25">
      <c r="A55" s="7" t="s">
        <v>91</v>
      </c>
      <c r="B55" s="7" t="s">
        <v>80</v>
      </c>
      <c r="C55" s="7" t="s">
        <v>19</v>
      </c>
      <c r="D55" s="7" t="s">
        <v>22</v>
      </c>
      <c r="E55" s="7" t="s">
        <v>0</v>
      </c>
      <c r="F55" s="7" t="s">
        <v>18</v>
      </c>
      <c r="G55" s="74">
        <v>75092.214545454583</v>
      </c>
      <c r="H55" s="75"/>
      <c r="I55" s="75">
        <v>955.23146526086953</v>
      </c>
      <c r="J55" s="75"/>
      <c r="K55" s="75">
        <v>305539.71372090909</v>
      </c>
      <c r="L55" s="75"/>
      <c r="M55" s="75"/>
      <c r="N55" s="75">
        <v>1052.3301685714287</v>
      </c>
      <c r="O55" s="75"/>
      <c r="P55" s="76">
        <v>382639.48990019597</v>
      </c>
    </row>
    <row r="56" spans="1:16" x14ac:dyDescent="0.25">
      <c r="A56" s="10"/>
      <c r="B56" s="10"/>
      <c r="C56" s="10"/>
      <c r="D56" s="7" t="s">
        <v>17</v>
      </c>
      <c r="E56" s="7" t="s">
        <v>0</v>
      </c>
      <c r="F56" s="7" t="s">
        <v>20</v>
      </c>
      <c r="G56" s="74"/>
      <c r="H56" s="75"/>
      <c r="I56" s="75">
        <v>1057686.956521739</v>
      </c>
      <c r="J56" s="75">
        <v>276624.41913043481</v>
      </c>
      <c r="K56" s="75"/>
      <c r="L56" s="75"/>
      <c r="M56" s="75"/>
      <c r="N56" s="75"/>
      <c r="O56" s="75"/>
      <c r="P56" s="76">
        <v>1334311.3756521738</v>
      </c>
    </row>
    <row r="57" spans="1:16" x14ac:dyDescent="0.25">
      <c r="A57" s="10"/>
      <c r="B57" s="10"/>
      <c r="C57" s="7" t="s">
        <v>15</v>
      </c>
      <c r="D57" s="7" t="s">
        <v>21</v>
      </c>
      <c r="E57" s="7" t="s">
        <v>0</v>
      </c>
      <c r="F57" s="7" t="s">
        <v>20</v>
      </c>
      <c r="G57" s="74"/>
      <c r="H57" s="75"/>
      <c r="I57" s="75">
        <v>512158.46652173909</v>
      </c>
      <c r="J57" s="75"/>
      <c r="K57" s="75"/>
      <c r="L57" s="75"/>
      <c r="M57" s="75"/>
      <c r="N57" s="75"/>
      <c r="O57" s="75"/>
      <c r="P57" s="76">
        <v>512158.46652173909</v>
      </c>
    </row>
    <row r="58" spans="1:16" x14ac:dyDescent="0.25">
      <c r="A58" s="10"/>
      <c r="B58" s="10"/>
      <c r="C58" s="10"/>
      <c r="D58" s="7" t="s">
        <v>17</v>
      </c>
      <c r="E58" s="7" t="s">
        <v>0</v>
      </c>
      <c r="F58" s="7" t="s">
        <v>18</v>
      </c>
      <c r="G58" s="74"/>
      <c r="H58" s="75"/>
      <c r="I58" s="75"/>
      <c r="J58" s="75">
        <v>276624.41913043481</v>
      </c>
      <c r="K58" s="75"/>
      <c r="L58" s="75"/>
      <c r="M58" s="75"/>
      <c r="N58" s="75"/>
      <c r="O58" s="75"/>
      <c r="P58" s="76">
        <v>276624.41913043481</v>
      </c>
    </row>
    <row r="59" spans="1:16" x14ac:dyDescent="0.25">
      <c r="A59" s="10"/>
      <c r="B59" s="10"/>
      <c r="C59" s="10"/>
      <c r="D59" s="10"/>
      <c r="E59" s="10"/>
      <c r="F59" s="25" t="s">
        <v>38</v>
      </c>
      <c r="G59" s="77"/>
      <c r="H59" s="42"/>
      <c r="I59" s="42">
        <v>1057686.956521739</v>
      </c>
      <c r="J59" s="42"/>
      <c r="K59" s="42"/>
      <c r="L59" s="42"/>
      <c r="M59" s="42"/>
      <c r="N59" s="42"/>
      <c r="O59" s="42"/>
      <c r="P59" s="78">
        <v>1057686.956521739</v>
      </c>
    </row>
    <row r="60" spans="1:16" x14ac:dyDescent="0.25">
      <c r="A60" s="10"/>
      <c r="B60" s="10"/>
      <c r="C60" s="10"/>
      <c r="D60" s="7" t="s">
        <v>24</v>
      </c>
      <c r="E60" s="7" t="s">
        <v>0</v>
      </c>
      <c r="F60" s="7" t="s">
        <v>20</v>
      </c>
      <c r="G60" s="74"/>
      <c r="H60" s="75"/>
      <c r="I60" s="75">
        <v>1295005.4673913042</v>
      </c>
      <c r="J60" s="75"/>
      <c r="K60" s="75"/>
      <c r="L60" s="75"/>
      <c r="M60" s="75"/>
      <c r="N60" s="75"/>
      <c r="O60" s="75"/>
      <c r="P60" s="76">
        <v>1295005.4673913042</v>
      </c>
    </row>
    <row r="61" spans="1:16" x14ac:dyDescent="0.25">
      <c r="A61" s="36" t="s">
        <v>110</v>
      </c>
      <c r="B61" s="37"/>
      <c r="C61" s="37"/>
      <c r="D61" s="37"/>
      <c r="E61" s="37"/>
      <c r="F61" s="37"/>
      <c r="G61" s="82">
        <v>75092.214545454583</v>
      </c>
      <c r="H61" s="83"/>
      <c r="I61" s="83">
        <v>3923493.0784217822</v>
      </c>
      <c r="J61" s="83">
        <v>553248.83826086961</v>
      </c>
      <c r="K61" s="83">
        <v>305539.71372090909</v>
      </c>
      <c r="L61" s="83"/>
      <c r="M61" s="83"/>
      <c r="N61" s="83">
        <v>1052.3301685714287</v>
      </c>
      <c r="O61" s="83"/>
      <c r="P61" s="84">
        <v>4858426.1751175877</v>
      </c>
    </row>
    <row r="62" spans="1:16" x14ac:dyDescent="0.25">
      <c r="A62" s="7" t="s">
        <v>77</v>
      </c>
      <c r="B62" s="7" t="s">
        <v>76</v>
      </c>
      <c r="C62" s="7" t="s">
        <v>19</v>
      </c>
      <c r="D62" s="7" t="s">
        <v>22</v>
      </c>
      <c r="E62" s="7" t="s">
        <v>0</v>
      </c>
      <c r="F62" s="7" t="s">
        <v>18</v>
      </c>
      <c r="G62" s="74"/>
      <c r="H62" s="75"/>
      <c r="I62" s="75">
        <v>2583.3977470869563</v>
      </c>
      <c r="J62" s="75"/>
      <c r="K62" s="75">
        <v>2644.2378597727275</v>
      </c>
      <c r="L62" s="75"/>
      <c r="M62" s="75"/>
      <c r="N62" s="75">
        <v>2706.4981608571434</v>
      </c>
      <c r="O62" s="75"/>
      <c r="P62" s="76">
        <v>7934.1337677168267</v>
      </c>
    </row>
    <row r="63" spans="1:16" x14ac:dyDescent="0.25">
      <c r="A63" s="10"/>
      <c r="B63" s="10"/>
      <c r="C63" s="10"/>
      <c r="D63" s="7" t="s">
        <v>17</v>
      </c>
      <c r="E63" s="7" t="s">
        <v>0</v>
      </c>
      <c r="F63" s="7" t="s">
        <v>20</v>
      </c>
      <c r="G63" s="74"/>
      <c r="H63" s="75"/>
      <c r="I63" s="75">
        <v>195724.9713043478</v>
      </c>
      <c r="J63" s="75">
        <v>1173065.2173913044</v>
      </c>
      <c r="K63" s="75"/>
      <c r="L63" s="75"/>
      <c r="M63" s="75"/>
      <c r="N63" s="75"/>
      <c r="O63" s="75">
        <v>70263.899999999994</v>
      </c>
      <c r="P63" s="76">
        <v>1439054.0886956521</v>
      </c>
    </row>
    <row r="64" spans="1:16" x14ac:dyDescent="0.25">
      <c r="A64" s="10"/>
      <c r="B64" s="10"/>
      <c r="C64" s="7" t="s">
        <v>15</v>
      </c>
      <c r="D64" s="7" t="s">
        <v>21</v>
      </c>
      <c r="E64" s="7" t="s">
        <v>0</v>
      </c>
      <c r="F64" s="7" t="s">
        <v>20</v>
      </c>
      <c r="G64" s="74"/>
      <c r="H64" s="75"/>
      <c r="I64" s="75">
        <v>53545.40217391304</v>
      </c>
      <c r="J64" s="75">
        <v>705653.47130434786</v>
      </c>
      <c r="K64" s="75"/>
      <c r="L64" s="75"/>
      <c r="M64" s="75"/>
      <c r="N64" s="75"/>
      <c r="O64" s="75">
        <v>29492.3475</v>
      </c>
      <c r="P64" s="76">
        <v>788691.22097826097</v>
      </c>
    </row>
    <row r="65" spans="1:16" x14ac:dyDescent="0.25">
      <c r="A65" s="10"/>
      <c r="B65" s="10"/>
      <c r="C65" s="10"/>
      <c r="D65" s="7" t="s">
        <v>17</v>
      </c>
      <c r="E65" s="7" t="s">
        <v>0</v>
      </c>
      <c r="F65" s="7" t="s">
        <v>23</v>
      </c>
      <c r="G65" s="74"/>
      <c r="H65" s="75"/>
      <c r="I65" s="75"/>
      <c r="J65" s="75">
        <v>1173065.2173913044</v>
      </c>
      <c r="K65" s="75"/>
      <c r="L65" s="75"/>
      <c r="M65" s="75"/>
      <c r="N65" s="75"/>
      <c r="O65" s="75"/>
      <c r="P65" s="76">
        <v>1173065.2173913044</v>
      </c>
    </row>
    <row r="66" spans="1:16" x14ac:dyDescent="0.25">
      <c r="A66" s="10"/>
      <c r="B66" s="10"/>
      <c r="C66" s="10"/>
      <c r="D66" s="10"/>
      <c r="E66" s="10"/>
      <c r="F66" s="25" t="s">
        <v>32</v>
      </c>
      <c r="G66" s="77"/>
      <c r="H66" s="42"/>
      <c r="I66" s="42">
        <v>218994.08434782608</v>
      </c>
      <c r="J66" s="42"/>
      <c r="K66" s="42"/>
      <c r="L66" s="42"/>
      <c r="M66" s="42"/>
      <c r="N66" s="42"/>
      <c r="O66" s="42"/>
      <c r="P66" s="78">
        <v>218994.08434782608</v>
      </c>
    </row>
    <row r="67" spans="1:16" x14ac:dyDescent="0.25">
      <c r="A67" s="10"/>
      <c r="B67" s="10"/>
      <c r="C67" s="10"/>
      <c r="D67" s="10"/>
      <c r="E67" s="10"/>
      <c r="F67" s="25" t="s">
        <v>18</v>
      </c>
      <c r="G67" s="77"/>
      <c r="H67" s="42"/>
      <c r="I67" s="42"/>
      <c r="J67" s="42"/>
      <c r="K67" s="42"/>
      <c r="L67" s="42"/>
      <c r="M67" s="42"/>
      <c r="N67" s="42"/>
      <c r="O67" s="42">
        <v>70263.899999999994</v>
      </c>
      <c r="P67" s="78">
        <v>70263.899999999994</v>
      </c>
    </row>
    <row r="68" spans="1:16" x14ac:dyDescent="0.25">
      <c r="A68" s="10"/>
      <c r="B68" s="10"/>
      <c r="C68" s="10"/>
      <c r="D68" s="7" t="s">
        <v>24</v>
      </c>
      <c r="E68" s="7" t="s">
        <v>0</v>
      </c>
      <c r="F68" s="7" t="s">
        <v>20</v>
      </c>
      <c r="G68" s="74"/>
      <c r="H68" s="75"/>
      <c r="I68" s="75"/>
      <c r="J68" s="75">
        <v>780229.13739130436</v>
      </c>
      <c r="K68" s="75"/>
      <c r="L68" s="75"/>
      <c r="M68" s="75"/>
      <c r="N68" s="75">
        <v>172557.66952380957</v>
      </c>
      <c r="O68" s="75"/>
      <c r="P68" s="76">
        <v>952786.80691511394</v>
      </c>
    </row>
    <row r="69" spans="1:16" x14ac:dyDescent="0.25">
      <c r="A69" s="36" t="s">
        <v>112</v>
      </c>
      <c r="B69" s="37"/>
      <c r="C69" s="37"/>
      <c r="D69" s="37"/>
      <c r="E69" s="37"/>
      <c r="F69" s="37"/>
      <c r="G69" s="82"/>
      <c r="H69" s="83"/>
      <c r="I69" s="83">
        <v>470847.85557317385</v>
      </c>
      <c r="J69" s="83">
        <v>3832013.0434782617</v>
      </c>
      <c r="K69" s="83">
        <v>2644.2378597727275</v>
      </c>
      <c r="L69" s="83"/>
      <c r="M69" s="83"/>
      <c r="N69" s="83">
        <v>175264.16768466673</v>
      </c>
      <c r="O69" s="83">
        <v>170020.14749999999</v>
      </c>
      <c r="P69" s="84">
        <v>4650789.4520958737</v>
      </c>
    </row>
    <row r="70" spans="1:16" x14ac:dyDescent="0.25">
      <c r="A70" s="7" t="s">
        <v>36</v>
      </c>
      <c r="B70" s="7" t="s">
        <v>27</v>
      </c>
      <c r="C70" s="7" t="s">
        <v>19</v>
      </c>
      <c r="D70" s="7" t="s">
        <v>22</v>
      </c>
      <c r="E70" s="7" t="s">
        <v>0</v>
      </c>
      <c r="F70" s="7" t="s">
        <v>18</v>
      </c>
      <c r="G70" s="74"/>
      <c r="H70" s="75"/>
      <c r="I70" s="75">
        <v>5343.0907560869564</v>
      </c>
      <c r="J70" s="75"/>
      <c r="K70" s="75">
        <v>5467.1880059090909</v>
      </c>
      <c r="L70" s="75"/>
      <c r="M70" s="75"/>
      <c r="N70" s="75">
        <v>5595.9211958095257</v>
      </c>
      <c r="O70" s="75"/>
      <c r="P70" s="76">
        <v>16406.199957805573</v>
      </c>
    </row>
    <row r="71" spans="1:16" x14ac:dyDescent="0.25">
      <c r="A71" s="10"/>
      <c r="B71" s="10"/>
      <c r="C71" s="10"/>
      <c r="D71" s="7" t="s">
        <v>17</v>
      </c>
      <c r="E71" s="7" t="s">
        <v>0</v>
      </c>
      <c r="F71" s="7" t="s">
        <v>20</v>
      </c>
      <c r="G71" s="74"/>
      <c r="H71" s="75"/>
      <c r="I71" s="75">
        <v>895279.124347826</v>
      </c>
      <c r="J71" s="75"/>
      <c r="K71" s="75"/>
      <c r="L71" s="75"/>
      <c r="M71" s="75"/>
      <c r="N71" s="75"/>
      <c r="O71" s="75">
        <v>148694.4375</v>
      </c>
      <c r="P71" s="76">
        <v>1043973.561847826</v>
      </c>
    </row>
    <row r="72" spans="1:16" x14ac:dyDescent="0.25">
      <c r="A72" s="10"/>
      <c r="B72" s="10"/>
      <c r="C72" s="7" t="s">
        <v>15</v>
      </c>
      <c r="D72" s="7" t="s">
        <v>21</v>
      </c>
      <c r="E72" s="7" t="s">
        <v>0</v>
      </c>
      <c r="F72" s="7" t="s">
        <v>20</v>
      </c>
      <c r="G72" s="74"/>
      <c r="H72" s="75"/>
      <c r="I72" s="75">
        <v>244880.97260869562</v>
      </c>
      <c r="J72" s="75"/>
      <c r="K72" s="75"/>
      <c r="L72" s="75"/>
      <c r="M72" s="75"/>
      <c r="N72" s="75"/>
      <c r="O72" s="75">
        <v>62405.4375</v>
      </c>
      <c r="P72" s="76">
        <v>307286.41010869562</v>
      </c>
    </row>
    <row r="73" spans="1:16" x14ac:dyDescent="0.25">
      <c r="A73" s="10"/>
      <c r="B73" s="10"/>
      <c r="C73" s="10"/>
      <c r="D73" s="7" t="s">
        <v>17</v>
      </c>
      <c r="E73" s="7" t="s">
        <v>0</v>
      </c>
      <c r="F73" s="7" t="s">
        <v>32</v>
      </c>
      <c r="G73" s="74"/>
      <c r="H73" s="75"/>
      <c r="I73" s="75">
        <v>1001708.874347826</v>
      </c>
      <c r="J73" s="75"/>
      <c r="K73" s="75"/>
      <c r="L73" s="75"/>
      <c r="M73" s="75"/>
      <c r="N73" s="75"/>
      <c r="O73" s="75"/>
      <c r="P73" s="76">
        <v>1001708.874347826</v>
      </c>
    </row>
    <row r="74" spans="1:16" x14ac:dyDescent="0.25">
      <c r="A74" s="10"/>
      <c r="B74" s="10"/>
      <c r="C74" s="10"/>
      <c r="D74" s="10"/>
      <c r="E74" s="10"/>
      <c r="F74" s="25" t="s">
        <v>18</v>
      </c>
      <c r="G74" s="77"/>
      <c r="H74" s="42"/>
      <c r="I74" s="42"/>
      <c r="J74" s="42"/>
      <c r="K74" s="42"/>
      <c r="L74" s="42"/>
      <c r="M74" s="42"/>
      <c r="N74" s="42"/>
      <c r="O74" s="42">
        <v>148694.4375</v>
      </c>
      <c r="P74" s="78">
        <v>148694.4375</v>
      </c>
    </row>
    <row r="75" spans="1:16" x14ac:dyDescent="0.25">
      <c r="A75" s="10"/>
      <c r="B75" s="10"/>
      <c r="C75" s="10"/>
      <c r="D75" s="7" t="s">
        <v>24</v>
      </c>
      <c r="E75" s="7" t="s">
        <v>0</v>
      </c>
      <c r="F75" s="7" t="s">
        <v>20</v>
      </c>
      <c r="G75" s="74"/>
      <c r="H75" s="75"/>
      <c r="I75" s="75"/>
      <c r="J75" s="75"/>
      <c r="K75" s="75"/>
      <c r="L75" s="75"/>
      <c r="M75" s="75"/>
      <c r="N75" s="75">
        <v>1636238.0952380956</v>
      </c>
      <c r="O75" s="75"/>
      <c r="P75" s="76">
        <v>1636238.0952380956</v>
      </c>
    </row>
    <row r="76" spans="1:16" x14ac:dyDescent="0.25">
      <c r="A76" s="36" t="s">
        <v>50</v>
      </c>
      <c r="B76" s="37"/>
      <c r="C76" s="37"/>
      <c r="D76" s="37"/>
      <c r="E76" s="37"/>
      <c r="F76" s="37"/>
      <c r="G76" s="82"/>
      <c r="H76" s="83"/>
      <c r="I76" s="83">
        <v>2147212.0620604344</v>
      </c>
      <c r="J76" s="83"/>
      <c r="K76" s="83">
        <v>5467.1880059090909</v>
      </c>
      <c r="L76" s="83"/>
      <c r="M76" s="83"/>
      <c r="N76" s="83">
        <v>1641834.0164339051</v>
      </c>
      <c r="O76" s="83">
        <v>359794.3125</v>
      </c>
      <c r="P76" s="84">
        <v>4154307.579000249</v>
      </c>
    </row>
    <row r="77" spans="1:16" x14ac:dyDescent="0.25">
      <c r="A77" s="7" t="s">
        <v>100</v>
      </c>
      <c r="B77" s="7" t="s">
        <v>80</v>
      </c>
      <c r="C77" s="7" t="s">
        <v>19</v>
      </c>
      <c r="D77" s="7" t="s">
        <v>22</v>
      </c>
      <c r="E77" s="7" t="s">
        <v>0</v>
      </c>
      <c r="F77" s="7" t="s">
        <v>18</v>
      </c>
      <c r="G77" s="74"/>
      <c r="H77" s="75"/>
      <c r="I77" s="75">
        <v>674.99466191304339</v>
      </c>
      <c r="J77" s="75"/>
      <c r="K77" s="75">
        <v>152769.85686045454</v>
      </c>
      <c r="L77" s="75"/>
      <c r="M77" s="75"/>
      <c r="N77" s="75">
        <v>526.16508428571433</v>
      </c>
      <c r="O77" s="75"/>
      <c r="P77" s="76">
        <v>153971.01660665331</v>
      </c>
    </row>
    <row r="78" spans="1:16" x14ac:dyDescent="0.25">
      <c r="A78" s="10"/>
      <c r="B78" s="10"/>
      <c r="C78" s="10"/>
      <c r="D78" s="10"/>
      <c r="E78" s="10"/>
      <c r="F78" s="25" t="s">
        <v>82</v>
      </c>
      <c r="G78" s="77"/>
      <c r="H78" s="42"/>
      <c r="I78" s="42">
        <v>2412.3697662173909</v>
      </c>
      <c r="J78" s="42"/>
      <c r="K78" s="42">
        <v>3157.2514838636362</v>
      </c>
      <c r="L78" s="42"/>
      <c r="M78" s="42"/>
      <c r="N78" s="42">
        <v>3234.4827419047624</v>
      </c>
      <c r="O78" s="42"/>
      <c r="P78" s="78">
        <v>8804.1039919857903</v>
      </c>
    </row>
    <row r="79" spans="1:16" x14ac:dyDescent="0.25">
      <c r="A79" s="10"/>
      <c r="B79" s="10"/>
      <c r="C79" s="10"/>
      <c r="D79" s="7" t="s">
        <v>17</v>
      </c>
      <c r="E79" s="7" t="s">
        <v>0</v>
      </c>
      <c r="F79" s="7" t="s">
        <v>20</v>
      </c>
      <c r="G79" s="74"/>
      <c r="H79" s="75"/>
      <c r="I79" s="75">
        <v>264421.73913043475</v>
      </c>
      <c r="J79" s="75">
        <v>312817.39130434784</v>
      </c>
      <c r="K79" s="75"/>
      <c r="L79" s="75"/>
      <c r="M79" s="75"/>
      <c r="N79" s="75"/>
      <c r="O79" s="75"/>
      <c r="P79" s="76">
        <v>577239.13043478259</v>
      </c>
    </row>
    <row r="80" spans="1:16" x14ac:dyDescent="0.25">
      <c r="A80" s="10"/>
      <c r="B80" s="10"/>
      <c r="C80" s="10"/>
      <c r="D80" s="10"/>
      <c r="E80" s="10"/>
      <c r="F80" s="25" t="s">
        <v>82</v>
      </c>
      <c r="G80" s="77"/>
      <c r="H80" s="42"/>
      <c r="I80" s="42"/>
      <c r="J80" s="42">
        <v>195496.07955895652</v>
      </c>
      <c r="K80" s="42"/>
      <c r="L80" s="42"/>
      <c r="M80" s="42"/>
      <c r="N80" s="42"/>
      <c r="O80" s="42"/>
      <c r="P80" s="78">
        <v>195496.07955895652</v>
      </c>
    </row>
    <row r="81" spans="1:16" x14ac:dyDescent="0.25">
      <c r="A81" s="10"/>
      <c r="B81" s="10"/>
      <c r="C81" s="7" t="s">
        <v>15</v>
      </c>
      <c r="D81" s="7" t="s">
        <v>21</v>
      </c>
      <c r="E81" s="7" t="s">
        <v>0</v>
      </c>
      <c r="F81" s="7" t="s">
        <v>20</v>
      </c>
      <c r="G81" s="74"/>
      <c r="H81" s="75"/>
      <c r="I81" s="75">
        <v>126525.80217391303</v>
      </c>
      <c r="J81" s="75">
        <v>128067.44</v>
      </c>
      <c r="K81" s="75"/>
      <c r="L81" s="75"/>
      <c r="M81" s="75"/>
      <c r="N81" s="75"/>
      <c r="O81" s="75"/>
      <c r="P81" s="76">
        <v>254593.24217391305</v>
      </c>
    </row>
    <row r="82" spans="1:16" x14ac:dyDescent="0.25">
      <c r="A82" s="10"/>
      <c r="B82" s="10"/>
      <c r="C82" s="10"/>
      <c r="D82" s="7" t="s">
        <v>17</v>
      </c>
      <c r="E82" s="7" t="s">
        <v>0</v>
      </c>
      <c r="F82" s="7" t="s">
        <v>18</v>
      </c>
      <c r="G82" s="74"/>
      <c r="H82" s="75"/>
      <c r="I82" s="75"/>
      <c r="J82" s="75">
        <v>195496.07955895652</v>
      </c>
      <c r="K82" s="75"/>
      <c r="L82" s="75"/>
      <c r="M82" s="75"/>
      <c r="N82" s="75"/>
      <c r="O82" s="75"/>
      <c r="P82" s="76">
        <v>195496.07955895652</v>
      </c>
    </row>
    <row r="83" spans="1:16" x14ac:dyDescent="0.25">
      <c r="A83" s="10"/>
      <c r="B83" s="10"/>
      <c r="C83" s="10"/>
      <c r="D83" s="10"/>
      <c r="E83" s="10"/>
      <c r="F83" s="25" t="s">
        <v>38</v>
      </c>
      <c r="G83" s="77"/>
      <c r="H83" s="42"/>
      <c r="I83" s="42">
        <v>264421.73913043475</v>
      </c>
      <c r="J83" s="42">
        <v>312817.39130434784</v>
      </c>
      <c r="K83" s="42"/>
      <c r="L83" s="42"/>
      <c r="M83" s="42"/>
      <c r="N83" s="42"/>
      <c r="O83" s="42"/>
      <c r="P83" s="78">
        <v>577239.13043478259</v>
      </c>
    </row>
    <row r="84" spans="1:16" x14ac:dyDescent="0.25">
      <c r="A84" s="10"/>
      <c r="B84" s="10"/>
      <c r="C84" s="10"/>
      <c r="D84" s="7" t="s">
        <v>24</v>
      </c>
      <c r="E84" s="7" t="s">
        <v>0</v>
      </c>
      <c r="F84" s="7" t="s">
        <v>20</v>
      </c>
      <c r="G84" s="74"/>
      <c r="H84" s="75"/>
      <c r="I84" s="75">
        <v>137895.93695652173</v>
      </c>
      <c r="J84" s="75">
        <v>184749.95130434784</v>
      </c>
      <c r="K84" s="75"/>
      <c r="L84" s="75"/>
      <c r="M84" s="75"/>
      <c r="N84" s="75"/>
      <c r="O84" s="75"/>
      <c r="P84" s="76">
        <v>322645.88826086954</v>
      </c>
    </row>
    <row r="85" spans="1:16" x14ac:dyDescent="0.25">
      <c r="A85" s="36" t="s">
        <v>105</v>
      </c>
      <c r="B85" s="37"/>
      <c r="C85" s="37"/>
      <c r="D85" s="37"/>
      <c r="E85" s="37"/>
      <c r="F85" s="37"/>
      <c r="G85" s="82"/>
      <c r="H85" s="83"/>
      <c r="I85" s="83">
        <v>796352.58181943477</v>
      </c>
      <c r="J85" s="83">
        <v>1329444.3330309563</v>
      </c>
      <c r="K85" s="83">
        <v>155927.10834431817</v>
      </c>
      <c r="L85" s="83"/>
      <c r="M85" s="83"/>
      <c r="N85" s="83">
        <v>3760.6478261904767</v>
      </c>
      <c r="O85" s="83"/>
      <c r="P85" s="84">
        <v>2285484.6710208999</v>
      </c>
    </row>
    <row r="86" spans="1:16" x14ac:dyDescent="0.25">
      <c r="A86" s="7" t="s">
        <v>99</v>
      </c>
      <c r="B86" s="7" t="s">
        <v>80</v>
      </c>
      <c r="C86" s="7" t="s">
        <v>19</v>
      </c>
      <c r="D86" s="7" t="s">
        <v>22</v>
      </c>
      <c r="E86" s="7" t="s">
        <v>0</v>
      </c>
      <c r="F86" s="7" t="s">
        <v>18</v>
      </c>
      <c r="G86" s="74"/>
      <c r="H86" s="75"/>
      <c r="I86" s="75">
        <v>674.99466191304339</v>
      </c>
      <c r="J86" s="75"/>
      <c r="K86" s="75">
        <v>152769.85686045454</v>
      </c>
      <c r="L86" s="75"/>
      <c r="M86" s="75"/>
      <c r="N86" s="75">
        <v>526.16508428571433</v>
      </c>
      <c r="O86" s="75"/>
      <c r="P86" s="76">
        <v>153971.01660665331</v>
      </c>
    </row>
    <row r="87" spans="1:16" x14ac:dyDescent="0.25">
      <c r="A87" s="10"/>
      <c r="B87" s="10"/>
      <c r="C87" s="10"/>
      <c r="D87" s="10"/>
      <c r="E87" s="10"/>
      <c r="F87" s="25" t="s">
        <v>82</v>
      </c>
      <c r="G87" s="77"/>
      <c r="H87" s="42"/>
      <c r="I87" s="42">
        <v>3565.5235474347824</v>
      </c>
      <c r="J87" s="42"/>
      <c r="K87" s="42">
        <v>3718.2535152272726</v>
      </c>
      <c r="L87" s="42"/>
      <c r="M87" s="42"/>
      <c r="N87" s="42">
        <v>3806.09597552381</v>
      </c>
      <c r="O87" s="42"/>
      <c r="P87" s="78">
        <v>11089.873038185866</v>
      </c>
    </row>
    <row r="88" spans="1:16" x14ac:dyDescent="0.25">
      <c r="A88" s="10"/>
      <c r="B88" s="10"/>
      <c r="C88" s="10"/>
      <c r="D88" s="7" t="s">
        <v>17</v>
      </c>
      <c r="E88" s="7" t="s">
        <v>0</v>
      </c>
      <c r="F88" s="7" t="s">
        <v>20</v>
      </c>
      <c r="G88" s="74"/>
      <c r="H88" s="75"/>
      <c r="I88" s="75"/>
      <c r="J88" s="75">
        <v>175928.50086956521</v>
      </c>
      <c r="K88" s="75"/>
      <c r="L88" s="75"/>
      <c r="M88" s="75"/>
      <c r="N88" s="75">
        <v>163623.80952380956</v>
      </c>
      <c r="O88" s="75"/>
      <c r="P88" s="76">
        <v>339552.31039337476</v>
      </c>
    </row>
    <row r="89" spans="1:16" x14ac:dyDescent="0.25">
      <c r="A89" s="10"/>
      <c r="B89" s="10"/>
      <c r="C89" s="10"/>
      <c r="D89" s="10"/>
      <c r="E89" s="10"/>
      <c r="F89" s="25" t="s">
        <v>82</v>
      </c>
      <c r="G89" s="77"/>
      <c r="H89" s="42"/>
      <c r="I89" s="42"/>
      <c r="J89" s="42">
        <v>19537.044583826089</v>
      </c>
      <c r="K89" s="42"/>
      <c r="L89" s="42"/>
      <c r="M89" s="42"/>
      <c r="N89" s="42"/>
      <c r="O89" s="42"/>
      <c r="P89" s="78">
        <v>19537.044583826089</v>
      </c>
    </row>
    <row r="90" spans="1:16" x14ac:dyDescent="0.25">
      <c r="A90" s="10"/>
      <c r="B90" s="10"/>
      <c r="C90" s="7" t="s">
        <v>15</v>
      </c>
      <c r="D90" s="7" t="s">
        <v>21</v>
      </c>
      <c r="E90" s="7" t="s">
        <v>0</v>
      </c>
      <c r="F90" s="7" t="s">
        <v>20</v>
      </c>
      <c r="G90" s="74"/>
      <c r="H90" s="75"/>
      <c r="I90" s="75"/>
      <c r="J90" s="75"/>
      <c r="K90" s="75"/>
      <c r="L90" s="75"/>
      <c r="M90" s="75"/>
      <c r="N90" s="75">
        <v>62275.221904761922</v>
      </c>
      <c r="O90" s="75"/>
      <c r="P90" s="76">
        <v>62275.221904761922</v>
      </c>
    </row>
    <row r="91" spans="1:16" x14ac:dyDescent="0.25">
      <c r="A91" s="10"/>
      <c r="B91" s="10"/>
      <c r="C91" s="10"/>
      <c r="D91" s="7" t="s">
        <v>17</v>
      </c>
      <c r="E91" s="7" t="s">
        <v>0</v>
      </c>
      <c r="F91" s="7" t="s">
        <v>18</v>
      </c>
      <c r="G91" s="74"/>
      <c r="H91" s="75"/>
      <c r="I91" s="75"/>
      <c r="J91" s="75">
        <v>195465.5454533913</v>
      </c>
      <c r="K91" s="75"/>
      <c r="L91" s="75"/>
      <c r="M91" s="75"/>
      <c r="N91" s="75"/>
      <c r="O91" s="75"/>
      <c r="P91" s="76">
        <v>195465.5454533913</v>
      </c>
    </row>
    <row r="92" spans="1:16" x14ac:dyDescent="0.25">
      <c r="A92" s="10"/>
      <c r="B92" s="10"/>
      <c r="C92" s="10"/>
      <c r="D92" s="10"/>
      <c r="E92" s="10"/>
      <c r="F92" s="25" t="s">
        <v>38</v>
      </c>
      <c r="G92" s="77"/>
      <c r="H92" s="42"/>
      <c r="I92" s="42"/>
      <c r="J92" s="42"/>
      <c r="K92" s="42"/>
      <c r="L92" s="42"/>
      <c r="M92" s="42"/>
      <c r="N92" s="42">
        <v>163623.80952380956</v>
      </c>
      <c r="O92" s="42"/>
      <c r="P92" s="78">
        <v>163623.80952380956</v>
      </c>
    </row>
    <row r="93" spans="1:16" x14ac:dyDescent="0.25">
      <c r="A93" s="10"/>
      <c r="B93" s="10"/>
      <c r="C93" s="10"/>
      <c r="D93" s="7" t="s">
        <v>24</v>
      </c>
      <c r="E93" s="7" t="s">
        <v>0</v>
      </c>
      <c r="F93" s="7" t="s">
        <v>20</v>
      </c>
      <c r="G93" s="74"/>
      <c r="H93" s="75"/>
      <c r="I93" s="75"/>
      <c r="J93" s="75">
        <v>27527.930434782607</v>
      </c>
      <c r="K93" s="75"/>
      <c r="L93" s="75"/>
      <c r="M93" s="75"/>
      <c r="N93" s="75">
        <v>101348.58761904764</v>
      </c>
      <c r="O93" s="75"/>
      <c r="P93" s="76">
        <v>128876.51805383025</v>
      </c>
    </row>
    <row r="94" spans="1:16" x14ac:dyDescent="0.25">
      <c r="A94" s="36" t="s">
        <v>111</v>
      </c>
      <c r="B94" s="37"/>
      <c r="C94" s="37"/>
      <c r="D94" s="37"/>
      <c r="E94" s="37"/>
      <c r="F94" s="37"/>
      <c r="G94" s="82"/>
      <c r="H94" s="83"/>
      <c r="I94" s="83">
        <v>4240.5182093478261</v>
      </c>
      <c r="J94" s="83">
        <v>418459.02134156518</v>
      </c>
      <c r="K94" s="83">
        <v>156488.1103756818</v>
      </c>
      <c r="L94" s="83"/>
      <c r="M94" s="83"/>
      <c r="N94" s="83">
        <v>495203.68963123823</v>
      </c>
      <c r="O94" s="83"/>
      <c r="P94" s="84">
        <v>1074391.339557833</v>
      </c>
    </row>
    <row r="95" spans="1:16" x14ac:dyDescent="0.25">
      <c r="A95" s="7" t="s">
        <v>95</v>
      </c>
      <c r="B95" s="7" t="s">
        <v>80</v>
      </c>
      <c r="C95" s="7" t="s">
        <v>19</v>
      </c>
      <c r="D95" s="7" t="s">
        <v>22</v>
      </c>
      <c r="E95" s="7" t="s">
        <v>0</v>
      </c>
      <c r="F95" s="7" t="s">
        <v>18</v>
      </c>
      <c r="G95" s="74"/>
      <c r="H95" s="75"/>
      <c r="I95" s="75">
        <v>674.99466191304339</v>
      </c>
      <c r="J95" s="75"/>
      <c r="K95" s="75">
        <v>152769.85686045454</v>
      </c>
      <c r="L95" s="75"/>
      <c r="M95" s="75"/>
      <c r="N95" s="75">
        <v>526.16508428571433</v>
      </c>
      <c r="O95" s="75"/>
      <c r="P95" s="76">
        <v>153971.01660665331</v>
      </c>
    </row>
    <row r="96" spans="1:16" x14ac:dyDescent="0.25">
      <c r="A96" s="10"/>
      <c r="B96" s="10"/>
      <c r="C96" s="10"/>
      <c r="D96" s="7" t="s">
        <v>17</v>
      </c>
      <c r="E96" s="7" t="s">
        <v>0</v>
      </c>
      <c r="F96" s="7" t="s">
        <v>20</v>
      </c>
      <c r="G96" s="74"/>
      <c r="H96" s="75"/>
      <c r="I96" s="75"/>
      <c r="J96" s="75">
        <v>195479.58782608696</v>
      </c>
      <c r="K96" s="75"/>
      <c r="L96" s="75"/>
      <c r="M96" s="75"/>
      <c r="N96" s="75"/>
      <c r="O96" s="75"/>
      <c r="P96" s="76">
        <v>195479.58782608696</v>
      </c>
    </row>
    <row r="97" spans="1:16" x14ac:dyDescent="0.25">
      <c r="A97" s="10"/>
      <c r="B97" s="10"/>
      <c r="C97" s="7" t="s">
        <v>15</v>
      </c>
      <c r="D97" s="7" t="s">
        <v>17</v>
      </c>
      <c r="E97" s="7" t="s">
        <v>0</v>
      </c>
      <c r="F97" s="7" t="s">
        <v>18</v>
      </c>
      <c r="G97" s="74"/>
      <c r="H97" s="75"/>
      <c r="I97" s="75"/>
      <c r="J97" s="75">
        <v>195479.58782608696</v>
      </c>
      <c r="K97" s="75"/>
      <c r="L97" s="75"/>
      <c r="M97" s="75"/>
      <c r="N97" s="75"/>
      <c r="O97" s="75"/>
      <c r="P97" s="76">
        <v>195479.58782608696</v>
      </c>
    </row>
    <row r="98" spans="1:16" x14ac:dyDescent="0.25">
      <c r="A98" s="10"/>
      <c r="B98" s="10"/>
      <c r="C98" s="10"/>
      <c r="D98" s="7" t="s">
        <v>24</v>
      </c>
      <c r="E98" s="7" t="s">
        <v>0</v>
      </c>
      <c r="F98" s="7" t="s">
        <v>20</v>
      </c>
      <c r="G98" s="74"/>
      <c r="H98" s="75"/>
      <c r="I98" s="75"/>
      <c r="J98" s="75"/>
      <c r="K98" s="75"/>
      <c r="L98" s="75"/>
      <c r="M98" s="75">
        <v>118058.68260869561</v>
      </c>
      <c r="N98" s="75"/>
      <c r="O98" s="75"/>
      <c r="P98" s="76">
        <v>118058.68260869561</v>
      </c>
    </row>
    <row r="99" spans="1:16" x14ac:dyDescent="0.25">
      <c r="A99" s="36" t="s">
        <v>109</v>
      </c>
      <c r="B99" s="37"/>
      <c r="C99" s="37"/>
      <c r="D99" s="37"/>
      <c r="E99" s="37"/>
      <c r="F99" s="37"/>
      <c r="G99" s="82"/>
      <c r="H99" s="83"/>
      <c r="I99" s="83">
        <v>674.99466191304339</v>
      </c>
      <c r="J99" s="83">
        <v>390959.17565217393</v>
      </c>
      <c r="K99" s="83">
        <v>152769.85686045454</v>
      </c>
      <c r="L99" s="83"/>
      <c r="M99" s="83">
        <v>118058.68260869561</v>
      </c>
      <c r="N99" s="83">
        <v>526.16508428571433</v>
      </c>
      <c r="O99" s="83"/>
      <c r="P99" s="84">
        <v>662988.87486752274</v>
      </c>
    </row>
    <row r="100" spans="1:16" x14ac:dyDescent="0.25">
      <c r="A100" s="7" t="s">
        <v>101</v>
      </c>
      <c r="B100" s="7" t="s">
        <v>80</v>
      </c>
      <c r="C100" s="7" t="s">
        <v>19</v>
      </c>
      <c r="D100" s="7" t="s">
        <v>22</v>
      </c>
      <c r="E100" s="7" t="s">
        <v>0</v>
      </c>
      <c r="F100" s="7" t="s">
        <v>18</v>
      </c>
      <c r="G100" s="74"/>
      <c r="H100" s="75"/>
      <c r="I100" s="75">
        <v>674.99466191304339</v>
      </c>
      <c r="J100" s="75"/>
      <c r="K100" s="75">
        <v>152769.85686045454</v>
      </c>
      <c r="L100" s="75"/>
      <c r="M100" s="75"/>
      <c r="N100" s="75">
        <v>526.16508428571433</v>
      </c>
      <c r="O100" s="75"/>
      <c r="P100" s="76">
        <v>153971.01660665331</v>
      </c>
    </row>
    <row r="101" spans="1:16" x14ac:dyDescent="0.25">
      <c r="A101" s="10"/>
      <c r="B101" s="10"/>
      <c r="C101" s="10"/>
      <c r="D101" s="7" t="s">
        <v>17</v>
      </c>
      <c r="E101" s="7" t="s">
        <v>0</v>
      </c>
      <c r="F101" s="7" t="s">
        <v>20</v>
      </c>
      <c r="G101" s="74"/>
      <c r="H101" s="75"/>
      <c r="I101" s="75"/>
      <c r="J101" s="75">
        <v>195479.58782608696</v>
      </c>
      <c r="K101" s="75"/>
      <c r="L101" s="75"/>
      <c r="M101" s="75"/>
      <c r="N101" s="75"/>
      <c r="O101" s="75"/>
      <c r="P101" s="76">
        <v>195479.58782608696</v>
      </c>
    </row>
    <row r="102" spans="1:16" x14ac:dyDescent="0.25">
      <c r="A102" s="10"/>
      <c r="B102" s="10"/>
      <c r="C102" s="7" t="s">
        <v>15</v>
      </c>
      <c r="D102" s="7" t="s">
        <v>17</v>
      </c>
      <c r="E102" s="7" t="s">
        <v>0</v>
      </c>
      <c r="F102" s="7" t="s">
        <v>18</v>
      </c>
      <c r="G102" s="74"/>
      <c r="H102" s="75"/>
      <c r="I102" s="75"/>
      <c r="J102" s="75">
        <v>195479.58782608696</v>
      </c>
      <c r="K102" s="75"/>
      <c r="L102" s="75"/>
      <c r="M102" s="75"/>
      <c r="N102" s="75"/>
      <c r="O102" s="75"/>
      <c r="P102" s="76">
        <v>195479.58782608696</v>
      </c>
    </row>
    <row r="103" spans="1:16" x14ac:dyDescent="0.25">
      <c r="A103" s="10"/>
      <c r="B103" s="10"/>
      <c r="C103" s="10"/>
      <c r="D103" s="7" t="s">
        <v>24</v>
      </c>
      <c r="E103" s="7" t="s">
        <v>0</v>
      </c>
      <c r="F103" s="7" t="s">
        <v>20</v>
      </c>
      <c r="G103" s="74"/>
      <c r="H103" s="75"/>
      <c r="I103" s="75"/>
      <c r="J103" s="75"/>
      <c r="K103" s="75"/>
      <c r="L103" s="75"/>
      <c r="M103" s="75">
        <v>94573.043478260835</v>
      </c>
      <c r="N103" s="75"/>
      <c r="O103" s="75"/>
      <c r="P103" s="76">
        <v>94573.043478260835</v>
      </c>
    </row>
    <row r="104" spans="1:16" x14ac:dyDescent="0.25">
      <c r="A104" s="36" t="s">
        <v>107</v>
      </c>
      <c r="B104" s="37"/>
      <c r="C104" s="37"/>
      <c r="D104" s="37"/>
      <c r="E104" s="37"/>
      <c r="F104" s="37"/>
      <c r="G104" s="82"/>
      <c r="H104" s="83"/>
      <c r="I104" s="83">
        <v>674.99466191304339</v>
      </c>
      <c r="J104" s="83">
        <v>390959.17565217393</v>
      </c>
      <c r="K104" s="83">
        <v>152769.85686045454</v>
      </c>
      <c r="L104" s="83"/>
      <c r="M104" s="83">
        <v>94573.043478260835</v>
      </c>
      <c r="N104" s="83">
        <v>526.16508428571433</v>
      </c>
      <c r="O104" s="83"/>
      <c r="P104" s="84">
        <v>639503.23573708802</v>
      </c>
    </row>
    <row r="105" spans="1:16" x14ac:dyDescent="0.25">
      <c r="A105" s="7" t="s">
        <v>81</v>
      </c>
      <c r="B105" s="7" t="s">
        <v>80</v>
      </c>
      <c r="C105" s="7" t="s">
        <v>19</v>
      </c>
      <c r="D105" s="7" t="s">
        <v>22</v>
      </c>
      <c r="E105" s="7" t="s">
        <v>0</v>
      </c>
      <c r="F105" s="7" t="s">
        <v>18</v>
      </c>
      <c r="G105" s="74"/>
      <c r="H105" s="75"/>
      <c r="I105" s="75">
        <v>674.99466191304339</v>
      </c>
      <c r="J105" s="75"/>
      <c r="K105" s="75">
        <v>152769.85686045454</v>
      </c>
      <c r="L105" s="75"/>
      <c r="M105" s="75"/>
      <c r="N105" s="75">
        <v>526.16508428571433</v>
      </c>
      <c r="O105" s="75"/>
      <c r="P105" s="76">
        <v>153971.01660665331</v>
      </c>
    </row>
    <row r="106" spans="1:16" x14ac:dyDescent="0.25">
      <c r="A106" s="10"/>
      <c r="B106" s="10"/>
      <c r="C106" s="10"/>
      <c r="D106" s="10"/>
      <c r="E106" s="10"/>
      <c r="F106" s="25" t="s">
        <v>82</v>
      </c>
      <c r="G106" s="77"/>
      <c r="H106" s="42"/>
      <c r="I106" s="42">
        <v>2479.3927444347823</v>
      </c>
      <c r="J106" s="42"/>
      <c r="K106" s="42">
        <v>3225.8517240909091</v>
      </c>
      <c r="L106" s="42"/>
      <c r="M106" s="42"/>
      <c r="N106" s="42">
        <v>3304.69699104762</v>
      </c>
      <c r="O106" s="42"/>
      <c r="P106" s="78">
        <v>9009.9414595733106</v>
      </c>
    </row>
    <row r="107" spans="1:16" x14ac:dyDescent="0.25">
      <c r="A107" s="10"/>
      <c r="B107" s="10"/>
      <c r="C107" s="10"/>
      <c r="D107" s="7" t="s">
        <v>17</v>
      </c>
      <c r="E107" s="7" t="s">
        <v>0</v>
      </c>
      <c r="F107" s="7" t="s">
        <v>82</v>
      </c>
      <c r="G107" s="74"/>
      <c r="H107" s="75"/>
      <c r="I107" s="75"/>
      <c r="J107" s="75">
        <v>195496.07955895652</v>
      </c>
      <c r="K107" s="75"/>
      <c r="L107" s="75"/>
      <c r="M107" s="75"/>
      <c r="N107" s="75"/>
      <c r="O107" s="75"/>
      <c r="P107" s="76">
        <v>195496.07955895652</v>
      </c>
    </row>
    <row r="108" spans="1:16" x14ac:dyDescent="0.25">
      <c r="A108" s="10"/>
      <c r="B108" s="10"/>
      <c r="C108" s="7" t="s">
        <v>15</v>
      </c>
      <c r="D108" s="7" t="s">
        <v>17</v>
      </c>
      <c r="E108" s="7" t="s">
        <v>0</v>
      </c>
      <c r="F108" s="7" t="s">
        <v>18</v>
      </c>
      <c r="G108" s="74"/>
      <c r="H108" s="75"/>
      <c r="I108" s="75"/>
      <c r="J108" s="75">
        <v>195496.07955895652</v>
      </c>
      <c r="K108" s="75"/>
      <c r="L108" s="75"/>
      <c r="M108" s="75"/>
      <c r="N108" s="75"/>
      <c r="O108" s="75"/>
      <c r="P108" s="76">
        <v>195496.07955895652</v>
      </c>
    </row>
    <row r="109" spans="1:16" x14ac:dyDescent="0.25">
      <c r="A109" s="36" t="s">
        <v>115</v>
      </c>
      <c r="B109" s="37"/>
      <c r="C109" s="37"/>
      <c r="D109" s="37"/>
      <c r="E109" s="37"/>
      <c r="F109" s="37"/>
      <c r="G109" s="82"/>
      <c r="H109" s="83"/>
      <c r="I109" s="83">
        <v>3154.3874063478256</v>
      </c>
      <c r="J109" s="83">
        <v>390992.15911791305</v>
      </c>
      <c r="K109" s="83">
        <v>155995.70858454544</v>
      </c>
      <c r="L109" s="83"/>
      <c r="M109" s="83"/>
      <c r="N109" s="83">
        <v>3830.8620753333344</v>
      </c>
      <c r="O109" s="83"/>
      <c r="P109" s="84">
        <v>553973.11718413967</v>
      </c>
    </row>
    <row r="110" spans="1:16" x14ac:dyDescent="0.25">
      <c r="A110" s="7" t="s">
        <v>45</v>
      </c>
      <c r="B110" s="7" t="s">
        <v>46</v>
      </c>
      <c r="C110" s="7" t="s">
        <v>19</v>
      </c>
      <c r="D110" s="7" t="s">
        <v>22</v>
      </c>
      <c r="E110" s="7" t="s">
        <v>0</v>
      </c>
      <c r="F110" s="7" t="s">
        <v>18</v>
      </c>
      <c r="G110" s="74"/>
      <c r="H110" s="75"/>
      <c r="I110" s="75">
        <v>1107.1708407826086</v>
      </c>
      <c r="J110" s="75"/>
      <c r="K110" s="75">
        <v>1133.2447970454546</v>
      </c>
      <c r="L110" s="75"/>
      <c r="M110" s="75"/>
      <c r="N110" s="75">
        <v>1159.9259132380955</v>
      </c>
      <c r="O110" s="75"/>
      <c r="P110" s="76">
        <v>3400.3415510661589</v>
      </c>
    </row>
    <row r="111" spans="1:16" x14ac:dyDescent="0.25">
      <c r="A111" s="10"/>
      <c r="B111" s="10"/>
      <c r="C111" s="10"/>
      <c r="D111" s="7" t="s">
        <v>17</v>
      </c>
      <c r="E111" s="7" t="s">
        <v>0</v>
      </c>
      <c r="F111" s="7" t="s">
        <v>20</v>
      </c>
      <c r="G111" s="74"/>
      <c r="H111" s="75"/>
      <c r="I111" s="75"/>
      <c r="J111" s="75"/>
      <c r="K111" s="75"/>
      <c r="L111" s="75"/>
      <c r="M111" s="75"/>
      <c r="N111" s="75"/>
      <c r="O111" s="75">
        <v>30108.697499999998</v>
      </c>
      <c r="P111" s="76">
        <v>30108.697499999998</v>
      </c>
    </row>
    <row r="112" spans="1:16" x14ac:dyDescent="0.25">
      <c r="A112" s="10"/>
      <c r="B112" s="10"/>
      <c r="C112" s="7" t="s">
        <v>15</v>
      </c>
      <c r="D112" s="7" t="s">
        <v>21</v>
      </c>
      <c r="E112" s="7" t="s">
        <v>0</v>
      </c>
      <c r="F112" s="7" t="s">
        <v>20</v>
      </c>
      <c r="G112" s="74"/>
      <c r="H112" s="75"/>
      <c r="I112" s="75"/>
      <c r="J112" s="75"/>
      <c r="K112" s="75"/>
      <c r="L112" s="75"/>
      <c r="M112" s="75"/>
      <c r="N112" s="75"/>
      <c r="O112" s="75">
        <v>8289.9074999999993</v>
      </c>
      <c r="P112" s="76">
        <v>8289.9074999999993</v>
      </c>
    </row>
    <row r="113" spans="1:16" x14ac:dyDescent="0.25">
      <c r="A113" s="10"/>
      <c r="B113" s="10"/>
      <c r="C113" s="10"/>
      <c r="D113" s="7" t="s">
        <v>17</v>
      </c>
      <c r="E113" s="7" t="s">
        <v>0</v>
      </c>
      <c r="F113" s="7" t="s">
        <v>18</v>
      </c>
      <c r="G113" s="74"/>
      <c r="H113" s="75"/>
      <c r="I113" s="75"/>
      <c r="J113" s="75"/>
      <c r="K113" s="75"/>
      <c r="L113" s="75"/>
      <c r="M113" s="75"/>
      <c r="N113" s="75"/>
      <c r="O113" s="75">
        <v>30108.697499999998</v>
      </c>
      <c r="P113" s="76">
        <v>30108.697499999998</v>
      </c>
    </row>
    <row r="114" spans="1:16" x14ac:dyDescent="0.25">
      <c r="A114" s="36" t="s">
        <v>51</v>
      </c>
      <c r="B114" s="37"/>
      <c r="C114" s="37"/>
      <c r="D114" s="37"/>
      <c r="E114" s="37"/>
      <c r="F114" s="37"/>
      <c r="G114" s="82"/>
      <c r="H114" s="83"/>
      <c r="I114" s="83">
        <v>1107.1708407826086</v>
      </c>
      <c r="J114" s="83"/>
      <c r="K114" s="83">
        <v>1133.2447970454546</v>
      </c>
      <c r="L114" s="83"/>
      <c r="M114" s="83"/>
      <c r="N114" s="83">
        <v>1159.9259132380955</v>
      </c>
      <c r="O114" s="83">
        <v>68507.302499999991</v>
      </c>
      <c r="P114" s="84">
        <v>71907.644051066163</v>
      </c>
    </row>
    <row r="115" spans="1:16" x14ac:dyDescent="0.25">
      <c r="A115" s="20" t="s">
        <v>47</v>
      </c>
      <c r="B115" s="21"/>
      <c r="C115" s="21"/>
      <c r="D115" s="21"/>
      <c r="E115" s="21"/>
      <c r="F115" s="21"/>
      <c r="G115" s="79">
        <v>75092.214545454583</v>
      </c>
      <c r="H115" s="80">
        <v>2950345.6399999997</v>
      </c>
      <c r="I115" s="80">
        <v>21187058.731331605</v>
      </c>
      <c r="J115" s="80">
        <v>18450195.311751306</v>
      </c>
      <c r="K115" s="80">
        <v>1127298.5075288638</v>
      </c>
      <c r="L115" s="80">
        <v>23574986.241428573</v>
      </c>
      <c r="M115" s="80">
        <v>2017999.6017391298</v>
      </c>
      <c r="N115" s="80">
        <v>214064022.97071213</v>
      </c>
      <c r="O115" s="80">
        <v>2600658.0074999998</v>
      </c>
      <c r="P115" s="81">
        <v>286047657.22653705</v>
      </c>
    </row>
  </sheetData>
  <mergeCells count="2">
    <mergeCell ref="E2:F2"/>
    <mergeCell ref="A4:D4"/>
  </mergeCells>
  <hyperlinks>
    <hyperlink ref="A4" r:id="rId2"/>
    <hyperlink ref="A5" r:id="rId3"/>
  </hyperlinks>
  <pageMargins left="0.7" right="0.7" top="0.75" bottom="0.75" header="0.3" footer="0.3"/>
  <pageSetup scale="41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75" zoomScaleNormal="75" workbookViewId="0">
      <pane ySplit="12" topLeftCell="A13" activePane="bottomLeft" state="frozen"/>
      <selection pane="bottomLeft"/>
    </sheetView>
  </sheetViews>
  <sheetFormatPr defaultRowHeight="13.8" x14ac:dyDescent="0.25"/>
  <cols>
    <col min="1" max="1" width="45.09765625" bestFit="1" customWidth="1"/>
    <col min="2" max="2" width="30.19921875" bestFit="1" customWidth="1"/>
    <col min="3" max="3" width="13.19921875" bestFit="1" customWidth="1"/>
    <col min="4" max="4" width="18" bestFit="1" customWidth="1"/>
    <col min="5" max="5" width="24.59765625" bestFit="1" customWidth="1"/>
    <col min="6" max="6" width="31" bestFit="1" customWidth="1"/>
    <col min="7" max="7" width="11.09765625" bestFit="1" customWidth="1"/>
    <col min="8" max="8" width="10.09765625" bestFit="1" customWidth="1"/>
    <col min="9" max="9" width="9.09765625" bestFit="1" customWidth="1"/>
    <col min="10" max="10" width="6.59765625" bestFit="1" customWidth="1"/>
    <col min="11" max="11" width="10.09765625" bestFit="1" customWidth="1"/>
    <col min="12" max="12" width="9.09765625" bestFit="1" customWidth="1"/>
    <col min="13" max="13" width="10.09765625" bestFit="1" customWidth="1"/>
    <col min="14" max="14" width="9.09765625" bestFit="1" customWidth="1"/>
    <col min="15" max="16" width="11.59765625" bestFit="1" customWidth="1"/>
  </cols>
  <sheetData>
    <row r="1" spans="1:15" x14ac:dyDescent="0.25">
      <c r="A1" s="35" t="s">
        <v>26</v>
      </c>
    </row>
    <row r="2" spans="1:15" x14ac:dyDescent="0.25">
      <c r="A2" s="35" t="s">
        <v>2</v>
      </c>
      <c r="E2" s="92" t="s">
        <v>116</v>
      </c>
      <c r="F2" s="92"/>
    </row>
    <row r="3" spans="1:15" x14ac:dyDescent="0.25">
      <c r="A3" s="35" t="s">
        <v>3</v>
      </c>
      <c r="D3" s="2"/>
    </row>
    <row r="4" spans="1:15" x14ac:dyDescent="0.25">
      <c r="A4" s="90" t="s">
        <v>4</v>
      </c>
      <c r="B4" s="91"/>
      <c r="C4" s="91"/>
      <c r="D4" s="91"/>
    </row>
    <row r="5" spans="1:15" x14ac:dyDescent="0.25">
      <c r="A5" s="1" t="s">
        <v>8</v>
      </c>
    </row>
    <row r="6" spans="1:15" x14ac:dyDescent="0.25">
      <c r="A6" s="1"/>
    </row>
    <row r="8" spans="1:15" x14ac:dyDescent="0.25">
      <c r="A8" s="52" t="s">
        <v>5</v>
      </c>
      <c r="B8" s="16" t="s">
        <v>0</v>
      </c>
    </row>
    <row r="9" spans="1:15" x14ac:dyDescent="0.25">
      <c r="A9" s="22" t="s">
        <v>34</v>
      </c>
      <c r="B9" s="16" t="s">
        <v>75</v>
      </c>
    </row>
    <row r="10" spans="1:15" x14ac:dyDescent="0.25">
      <c r="G10" s="57">
        <f>MAX(G12:G235)</f>
        <v>566.09249999999997</v>
      </c>
      <c r="H10" s="57">
        <f t="shared" ref="H10:M10" si="0">MAX(H12:H235)</f>
        <v>231941.46899999998</v>
      </c>
      <c r="I10" s="57">
        <f t="shared" si="0"/>
        <v>75924.873200000002</v>
      </c>
      <c r="J10" s="57">
        <f t="shared" si="0"/>
        <v>702.1549</v>
      </c>
      <c r="K10" s="57">
        <f t="shared" si="0"/>
        <v>730231</v>
      </c>
      <c r="L10" s="57">
        <f t="shared" si="0"/>
        <v>57269</v>
      </c>
      <c r="M10" s="57">
        <f t="shared" si="0"/>
        <v>294869.09269999998</v>
      </c>
    </row>
    <row r="11" spans="1:15" x14ac:dyDescent="0.25">
      <c r="A11" s="17" t="s">
        <v>53</v>
      </c>
      <c r="B11" s="8"/>
      <c r="C11" s="8"/>
      <c r="D11" s="8"/>
      <c r="E11" s="8"/>
      <c r="F11" s="8"/>
      <c r="G11" s="17" t="s">
        <v>48</v>
      </c>
      <c r="H11" s="8"/>
      <c r="I11" s="8"/>
      <c r="J11" s="8"/>
      <c r="K11" s="8"/>
      <c r="L11" s="8"/>
      <c r="M11" s="8"/>
      <c r="N11" s="8"/>
      <c r="O11" s="9"/>
    </row>
    <row r="12" spans="1:15" x14ac:dyDescent="0.25">
      <c r="A12" s="65" t="s">
        <v>41</v>
      </c>
      <c r="B12" s="18" t="s">
        <v>7</v>
      </c>
      <c r="C12" s="18" t="s">
        <v>40</v>
      </c>
      <c r="D12" s="27" t="s">
        <v>11</v>
      </c>
      <c r="E12" s="18" t="s">
        <v>96</v>
      </c>
      <c r="F12" s="18" t="s">
        <v>14</v>
      </c>
      <c r="G12" s="18" t="s">
        <v>56</v>
      </c>
      <c r="H12" s="34" t="s">
        <v>58</v>
      </c>
      <c r="I12" s="34" t="s">
        <v>54</v>
      </c>
      <c r="J12" s="34" t="s">
        <v>57</v>
      </c>
      <c r="K12" s="34" t="s">
        <v>98</v>
      </c>
      <c r="L12" s="34" t="s">
        <v>97</v>
      </c>
      <c r="M12" s="34" t="s">
        <v>61</v>
      </c>
      <c r="N12" s="34" t="s">
        <v>60</v>
      </c>
      <c r="O12" s="19" t="s">
        <v>47</v>
      </c>
    </row>
    <row r="13" spans="1:15" x14ac:dyDescent="0.25">
      <c r="A13" s="63">
        <v>43011</v>
      </c>
      <c r="B13" s="7" t="s">
        <v>74</v>
      </c>
      <c r="C13" s="7" t="s">
        <v>19</v>
      </c>
      <c r="D13" s="7" t="s">
        <v>17</v>
      </c>
      <c r="E13" s="7" t="s">
        <v>0</v>
      </c>
      <c r="F13" s="7" t="s">
        <v>20</v>
      </c>
      <c r="G13" s="28"/>
      <c r="H13" s="29"/>
      <c r="I13" s="29"/>
      <c r="J13" s="29"/>
      <c r="K13" s="29"/>
      <c r="L13" s="29"/>
      <c r="M13" s="29"/>
      <c r="N13" s="29">
        <v>13119</v>
      </c>
      <c r="O13" s="23">
        <v>13119</v>
      </c>
    </row>
    <row r="14" spans="1:15" x14ac:dyDescent="0.25">
      <c r="A14" s="10"/>
      <c r="B14" s="10"/>
      <c r="C14" s="7" t="s">
        <v>15</v>
      </c>
      <c r="D14" s="7" t="s">
        <v>21</v>
      </c>
      <c r="E14" s="7" t="s">
        <v>0</v>
      </c>
      <c r="F14" s="7" t="s">
        <v>20</v>
      </c>
      <c r="G14" s="28"/>
      <c r="H14" s="29"/>
      <c r="I14" s="29"/>
      <c r="J14" s="29"/>
      <c r="K14" s="29"/>
      <c r="L14" s="29"/>
      <c r="M14" s="29"/>
      <c r="N14" s="29">
        <v>5505</v>
      </c>
      <c r="O14" s="23">
        <v>5505</v>
      </c>
    </row>
    <row r="15" spans="1:15" x14ac:dyDescent="0.25">
      <c r="A15" s="10"/>
      <c r="B15" s="10"/>
      <c r="C15" s="10"/>
      <c r="D15" s="7" t="s">
        <v>17</v>
      </c>
      <c r="E15" s="7" t="s">
        <v>0</v>
      </c>
      <c r="F15" s="7" t="s">
        <v>18</v>
      </c>
      <c r="G15" s="28"/>
      <c r="H15" s="29"/>
      <c r="I15" s="29"/>
      <c r="J15" s="29"/>
      <c r="K15" s="29"/>
      <c r="L15" s="29"/>
      <c r="M15" s="29"/>
      <c r="N15" s="29">
        <v>13119</v>
      </c>
      <c r="O15" s="23">
        <v>13119</v>
      </c>
    </row>
    <row r="16" spans="1:15" x14ac:dyDescent="0.25">
      <c r="A16" s="63">
        <v>42993</v>
      </c>
      <c r="B16" s="7" t="s">
        <v>74</v>
      </c>
      <c r="C16" s="7" t="s">
        <v>19</v>
      </c>
      <c r="D16" s="7" t="s">
        <v>22</v>
      </c>
      <c r="E16" s="7" t="s">
        <v>0</v>
      </c>
      <c r="F16" s="7" t="s">
        <v>18</v>
      </c>
      <c r="G16" s="28"/>
      <c r="H16" s="29"/>
      <c r="I16" s="29"/>
      <c r="J16" s="29"/>
      <c r="K16" s="29"/>
      <c r="L16" s="29"/>
      <c r="M16" s="29">
        <v>719.09270000000004</v>
      </c>
      <c r="N16" s="29"/>
      <c r="O16" s="23">
        <v>719.09270000000004</v>
      </c>
    </row>
    <row r="17" spans="1:15" x14ac:dyDescent="0.25">
      <c r="A17" s="66">
        <v>42986</v>
      </c>
      <c r="B17" s="7" t="s">
        <v>74</v>
      </c>
      <c r="C17" s="7" t="s">
        <v>15</v>
      </c>
      <c r="D17" s="7" t="s">
        <v>24</v>
      </c>
      <c r="E17" s="7" t="s">
        <v>0</v>
      </c>
      <c r="F17" s="7" t="s">
        <v>20</v>
      </c>
      <c r="G17" s="60"/>
      <c r="H17" s="61"/>
      <c r="I17" s="61"/>
      <c r="J17" s="61"/>
      <c r="K17" s="61"/>
      <c r="L17" s="61"/>
      <c r="M17" s="61">
        <v>34390</v>
      </c>
      <c r="N17" s="61"/>
      <c r="O17" s="62">
        <v>34390</v>
      </c>
    </row>
    <row r="18" spans="1:15" x14ac:dyDescent="0.25">
      <c r="A18" s="66">
        <v>42985</v>
      </c>
      <c r="B18" s="7" t="s">
        <v>74</v>
      </c>
      <c r="C18" s="7" t="s">
        <v>15</v>
      </c>
      <c r="D18" s="7" t="s">
        <v>24</v>
      </c>
      <c r="E18" s="7" t="s">
        <v>0</v>
      </c>
      <c r="F18" s="7" t="s">
        <v>20</v>
      </c>
      <c r="G18" s="60"/>
      <c r="H18" s="61"/>
      <c r="I18" s="61"/>
      <c r="J18" s="61"/>
      <c r="K18" s="61"/>
      <c r="L18" s="61"/>
      <c r="M18" s="61">
        <v>259760</v>
      </c>
      <c r="N18" s="61"/>
      <c r="O18" s="62">
        <v>259760</v>
      </c>
    </row>
    <row r="19" spans="1:15" x14ac:dyDescent="0.25">
      <c r="A19" s="66">
        <v>42956</v>
      </c>
      <c r="B19" s="7" t="s">
        <v>74</v>
      </c>
      <c r="C19" s="7" t="s">
        <v>15</v>
      </c>
      <c r="D19" s="7" t="s">
        <v>24</v>
      </c>
      <c r="E19" s="7" t="s">
        <v>0</v>
      </c>
      <c r="F19" s="7" t="s">
        <v>20</v>
      </c>
      <c r="G19" s="60"/>
      <c r="H19" s="61"/>
      <c r="I19" s="61"/>
      <c r="J19" s="61"/>
      <c r="K19" s="61"/>
      <c r="L19" s="61">
        <v>57269</v>
      </c>
      <c r="M19" s="61"/>
      <c r="N19" s="61"/>
      <c r="O19" s="62">
        <v>57269</v>
      </c>
    </row>
    <row r="20" spans="1:15" x14ac:dyDescent="0.25">
      <c r="A20" s="66">
        <v>42947</v>
      </c>
      <c r="B20" s="7" t="s">
        <v>74</v>
      </c>
      <c r="C20" s="7" t="s">
        <v>19</v>
      </c>
      <c r="D20" s="7" t="s">
        <v>17</v>
      </c>
      <c r="E20" s="7" t="s">
        <v>0</v>
      </c>
      <c r="F20" s="7" t="s">
        <v>20</v>
      </c>
      <c r="G20" s="60"/>
      <c r="H20" s="61"/>
      <c r="I20" s="61"/>
      <c r="J20" s="61"/>
      <c r="K20" s="61">
        <v>262500</v>
      </c>
      <c r="L20" s="61"/>
      <c r="M20" s="61"/>
      <c r="N20" s="61"/>
      <c r="O20" s="62">
        <v>262500</v>
      </c>
    </row>
    <row r="21" spans="1:15" x14ac:dyDescent="0.25">
      <c r="A21" s="67"/>
      <c r="B21" s="10"/>
      <c r="C21" s="7" t="s">
        <v>15</v>
      </c>
      <c r="D21" s="7" t="s">
        <v>21</v>
      </c>
      <c r="E21" s="7" t="s">
        <v>0</v>
      </c>
      <c r="F21" s="7" t="s">
        <v>20</v>
      </c>
      <c r="G21" s="60"/>
      <c r="H21" s="61"/>
      <c r="I21" s="61"/>
      <c r="J21" s="61"/>
      <c r="K21" s="61">
        <v>147962</v>
      </c>
      <c r="L21" s="61"/>
      <c r="M21" s="61"/>
      <c r="N21" s="61"/>
      <c r="O21" s="62">
        <v>147962</v>
      </c>
    </row>
    <row r="22" spans="1:15" x14ac:dyDescent="0.25">
      <c r="A22" s="67"/>
      <c r="B22" s="10"/>
      <c r="C22" s="10"/>
      <c r="D22" s="7" t="s">
        <v>17</v>
      </c>
      <c r="E22" s="7" t="s">
        <v>0</v>
      </c>
      <c r="F22" s="7" t="s">
        <v>23</v>
      </c>
      <c r="G22" s="60"/>
      <c r="H22" s="61"/>
      <c r="I22" s="61"/>
      <c r="J22" s="61"/>
      <c r="K22" s="61">
        <v>262500</v>
      </c>
      <c r="L22" s="61"/>
      <c r="M22" s="61"/>
      <c r="N22" s="61"/>
      <c r="O22" s="62">
        <v>262500</v>
      </c>
    </row>
    <row r="23" spans="1:15" x14ac:dyDescent="0.25">
      <c r="A23" s="67"/>
      <c r="B23" s="10"/>
      <c r="C23" s="10"/>
      <c r="D23" s="7" t="s">
        <v>24</v>
      </c>
      <c r="E23" s="7" t="s">
        <v>0</v>
      </c>
      <c r="F23" s="7" t="s">
        <v>20</v>
      </c>
      <c r="G23" s="60"/>
      <c r="H23" s="61"/>
      <c r="I23" s="61"/>
      <c r="J23" s="61"/>
      <c r="K23" s="61">
        <v>57269</v>
      </c>
      <c r="L23" s="61"/>
      <c r="M23" s="61"/>
      <c r="N23" s="61"/>
      <c r="O23" s="62">
        <v>57269</v>
      </c>
    </row>
    <row r="24" spans="1:15" x14ac:dyDescent="0.25">
      <c r="A24" s="63">
        <v>42901</v>
      </c>
      <c r="B24" s="7" t="s">
        <v>74</v>
      </c>
      <c r="C24" s="7" t="s">
        <v>19</v>
      </c>
      <c r="D24" s="7" t="s">
        <v>22</v>
      </c>
      <c r="E24" s="7" t="s">
        <v>0</v>
      </c>
      <c r="F24" s="7" t="s">
        <v>18</v>
      </c>
      <c r="G24" s="28"/>
      <c r="H24" s="29"/>
      <c r="I24" s="29"/>
      <c r="J24" s="29">
        <v>702.1549</v>
      </c>
      <c r="K24" s="29"/>
      <c r="L24" s="29"/>
      <c r="M24" s="29"/>
      <c r="N24" s="29"/>
      <c r="O24" s="23">
        <v>702.1549</v>
      </c>
    </row>
    <row r="25" spans="1:15" x14ac:dyDescent="0.25">
      <c r="A25" s="63">
        <v>42844</v>
      </c>
      <c r="B25" s="7" t="s">
        <v>74</v>
      </c>
      <c r="C25" s="7" t="s">
        <v>19</v>
      </c>
      <c r="D25" s="7" t="s">
        <v>17</v>
      </c>
      <c r="E25" s="7" t="s">
        <v>28</v>
      </c>
      <c r="F25" s="7" t="s">
        <v>30</v>
      </c>
      <c r="G25" s="28"/>
      <c r="H25" s="29"/>
      <c r="I25" s="29">
        <v>37705</v>
      </c>
      <c r="J25" s="29"/>
      <c r="K25" s="29"/>
      <c r="L25" s="29"/>
      <c r="M25" s="29"/>
      <c r="N25" s="29"/>
      <c r="O25" s="23">
        <v>37705</v>
      </c>
    </row>
    <row r="26" spans="1:15" x14ac:dyDescent="0.25">
      <c r="A26" s="10"/>
      <c r="B26" s="10"/>
      <c r="C26" s="7" t="s">
        <v>15</v>
      </c>
      <c r="D26" s="7" t="s">
        <v>17</v>
      </c>
      <c r="E26" s="7" t="s">
        <v>28</v>
      </c>
      <c r="F26" s="7" t="s">
        <v>29</v>
      </c>
      <c r="G26" s="28"/>
      <c r="H26" s="29"/>
      <c r="I26" s="29">
        <v>37705</v>
      </c>
      <c r="J26" s="29"/>
      <c r="K26" s="29"/>
      <c r="L26" s="29"/>
      <c r="M26" s="29"/>
      <c r="N26" s="29"/>
      <c r="O26" s="23">
        <v>37705</v>
      </c>
    </row>
    <row r="27" spans="1:15" x14ac:dyDescent="0.25">
      <c r="A27" s="63">
        <v>42838</v>
      </c>
      <c r="B27" s="7" t="s">
        <v>74</v>
      </c>
      <c r="C27" s="7" t="s">
        <v>19</v>
      </c>
      <c r="D27" s="7" t="s">
        <v>22</v>
      </c>
      <c r="E27" s="7" t="s">
        <v>28</v>
      </c>
      <c r="F27" s="7" t="s">
        <v>29</v>
      </c>
      <c r="G27" s="28"/>
      <c r="H27" s="29"/>
      <c r="I27" s="29">
        <v>514.8732</v>
      </c>
      <c r="J27" s="29"/>
      <c r="K27" s="29"/>
      <c r="L27" s="29"/>
      <c r="M27" s="29"/>
      <c r="N27" s="29"/>
      <c r="O27" s="23">
        <v>514.8732</v>
      </c>
    </row>
    <row r="28" spans="1:15" x14ac:dyDescent="0.25">
      <c r="A28" s="63">
        <v>42809</v>
      </c>
      <c r="B28" s="7" t="s">
        <v>74</v>
      </c>
      <c r="C28" s="7" t="s">
        <v>19</v>
      </c>
      <c r="D28" s="7" t="s">
        <v>22</v>
      </c>
      <c r="E28" s="7" t="s">
        <v>0</v>
      </c>
      <c r="F28" s="7" t="s">
        <v>18</v>
      </c>
      <c r="G28" s="28"/>
      <c r="H28" s="29">
        <v>849.46900000000005</v>
      </c>
      <c r="I28" s="29"/>
      <c r="J28" s="29"/>
      <c r="K28" s="29"/>
      <c r="L28" s="29"/>
      <c r="M28" s="29"/>
      <c r="N28" s="29"/>
      <c r="O28" s="23">
        <v>849.46900000000005</v>
      </c>
    </row>
    <row r="29" spans="1:15" x14ac:dyDescent="0.25">
      <c r="A29" s="63">
        <v>42797</v>
      </c>
      <c r="B29" s="7" t="s">
        <v>74</v>
      </c>
      <c r="C29" s="7" t="s">
        <v>19</v>
      </c>
      <c r="D29" s="7" t="s">
        <v>17</v>
      </c>
      <c r="E29" s="7" t="s">
        <v>0</v>
      </c>
      <c r="F29" s="7" t="s">
        <v>20</v>
      </c>
      <c r="G29" s="28"/>
      <c r="H29" s="29">
        <v>93213</v>
      </c>
      <c r="I29" s="29"/>
      <c r="J29" s="29"/>
      <c r="K29" s="29"/>
      <c r="L29" s="29"/>
      <c r="M29" s="29"/>
      <c r="N29" s="29"/>
      <c r="O29" s="23">
        <v>93213</v>
      </c>
    </row>
    <row r="30" spans="1:15" x14ac:dyDescent="0.25">
      <c r="A30" s="10"/>
      <c r="B30" s="10"/>
      <c r="C30" s="7" t="s">
        <v>15</v>
      </c>
      <c r="D30" s="7" t="s">
        <v>21</v>
      </c>
      <c r="E30" s="7" t="s">
        <v>0</v>
      </c>
      <c r="F30" s="7" t="s">
        <v>20</v>
      </c>
      <c r="G30" s="28"/>
      <c r="H30" s="29">
        <v>33586</v>
      </c>
      <c r="I30" s="29"/>
      <c r="J30" s="29"/>
      <c r="K30" s="29"/>
      <c r="L30" s="29"/>
      <c r="M30" s="29"/>
      <c r="N30" s="29"/>
      <c r="O30" s="23">
        <v>33586</v>
      </c>
    </row>
    <row r="31" spans="1:15" x14ac:dyDescent="0.25">
      <c r="A31" s="10"/>
      <c r="B31" s="10"/>
      <c r="C31" s="10"/>
      <c r="D31" s="7" t="s">
        <v>17</v>
      </c>
      <c r="E31" s="7" t="s">
        <v>0</v>
      </c>
      <c r="F31" s="7" t="s">
        <v>32</v>
      </c>
      <c r="G31" s="28"/>
      <c r="H31" s="29">
        <v>104293</v>
      </c>
      <c r="I31" s="29"/>
      <c r="J31" s="29"/>
      <c r="K31" s="29"/>
      <c r="L31" s="29"/>
      <c r="M31" s="29"/>
      <c r="N31" s="29"/>
      <c r="O31" s="23">
        <v>104293</v>
      </c>
    </row>
    <row r="32" spans="1:15" x14ac:dyDescent="0.25">
      <c r="A32" s="63">
        <v>42748</v>
      </c>
      <c r="B32" s="7" t="s">
        <v>74</v>
      </c>
      <c r="C32" s="7" t="s">
        <v>19</v>
      </c>
      <c r="D32" s="7" t="s">
        <v>22</v>
      </c>
      <c r="E32" s="7" t="s">
        <v>28</v>
      </c>
      <c r="F32" s="7" t="s">
        <v>29</v>
      </c>
      <c r="G32" s="28">
        <v>566.09249999999997</v>
      </c>
      <c r="H32" s="29"/>
      <c r="I32" s="29"/>
      <c r="J32" s="29"/>
      <c r="K32" s="29"/>
      <c r="L32" s="29"/>
      <c r="M32" s="29"/>
      <c r="N32" s="29"/>
      <c r="O32" s="23">
        <v>566.09249999999997</v>
      </c>
    </row>
    <row r="33" spans="1:15" x14ac:dyDescent="0.25">
      <c r="A33" s="64" t="s">
        <v>47</v>
      </c>
      <c r="B33" s="21"/>
      <c r="C33" s="21"/>
      <c r="D33" s="21"/>
      <c r="E33" s="21"/>
      <c r="F33" s="21"/>
      <c r="G33" s="32">
        <v>566.09249999999997</v>
      </c>
      <c r="H33" s="33">
        <v>231941.46899999998</v>
      </c>
      <c r="I33" s="33">
        <v>75924.873200000002</v>
      </c>
      <c r="J33" s="33">
        <v>702.1549</v>
      </c>
      <c r="K33" s="33">
        <v>730231</v>
      </c>
      <c r="L33" s="33">
        <v>57269</v>
      </c>
      <c r="M33" s="33">
        <v>294869.09269999998</v>
      </c>
      <c r="N33" s="33">
        <v>31743</v>
      </c>
      <c r="O33" s="24">
        <v>1423246.6823</v>
      </c>
    </row>
  </sheetData>
  <mergeCells count="2">
    <mergeCell ref="E2:F2"/>
    <mergeCell ref="A4:D4"/>
  </mergeCells>
  <hyperlinks>
    <hyperlink ref="A4" r:id="rId2"/>
    <hyperlink ref="A5" r:id="rId3"/>
  </hyperlinks>
  <pageMargins left="0.7" right="0.7" top="0.75" bottom="0.75" header="0.3" footer="0.3"/>
  <pageSetup scale="41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9"/>
  <sheetViews>
    <sheetView topLeftCell="E1" zoomScale="75" zoomScaleNormal="75" workbookViewId="0">
      <pane ySplit="7" topLeftCell="A8" activePane="bottomLeft" state="frozen"/>
      <selection pane="bottomLeft" activeCell="S8" sqref="S8:S329"/>
    </sheetView>
  </sheetViews>
  <sheetFormatPr defaultColWidth="23.8984375" defaultRowHeight="13.8" x14ac:dyDescent="0.25"/>
  <cols>
    <col min="1" max="1" width="24" customWidth="1"/>
    <col min="2" max="2" width="7.09765625" bestFit="1" customWidth="1"/>
    <col min="3" max="3" width="21.59765625" bestFit="1" customWidth="1"/>
    <col min="4" max="4" width="44.19921875" customWidth="1"/>
    <col min="5" max="5" width="11.59765625" bestFit="1" customWidth="1"/>
    <col min="6" max="6" width="9.09765625" style="12" bestFit="1" customWidth="1"/>
    <col min="7" max="7" width="23.09765625" bestFit="1" customWidth="1"/>
    <col min="8" max="8" width="24.59765625" bestFit="1" customWidth="1"/>
    <col min="9" max="9" width="6" bestFit="1" customWidth="1"/>
    <col min="10" max="10" width="17.09765625" bestFit="1" customWidth="1"/>
    <col min="11" max="11" width="20.09765625" bestFit="1" customWidth="1"/>
    <col min="12" max="12" width="17" style="4" bestFit="1" customWidth="1"/>
    <col min="13" max="13" width="22.59765625" style="4" customWidth="1"/>
    <col min="14" max="14" width="13" bestFit="1" customWidth="1"/>
    <col min="15" max="15" width="10.59765625" bestFit="1" customWidth="1"/>
    <col min="16" max="16" width="31" bestFit="1" customWidth="1"/>
    <col min="17" max="17" width="23.8984375" style="11"/>
  </cols>
  <sheetData>
    <row r="1" spans="1:19" x14ac:dyDescent="0.25">
      <c r="A1" t="s">
        <v>26</v>
      </c>
    </row>
    <row r="2" spans="1:19" x14ac:dyDescent="0.25">
      <c r="A2" t="s">
        <v>2</v>
      </c>
    </row>
    <row r="3" spans="1:19" x14ac:dyDescent="0.25">
      <c r="A3" t="s">
        <v>3</v>
      </c>
      <c r="D3" s="2"/>
    </row>
    <row r="4" spans="1:19" x14ac:dyDescent="0.25">
      <c r="A4" s="90" t="s">
        <v>4</v>
      </c>
      <c r="B4" s="91"/>
      <c r="C4" s="91"/>
      <c r="D4" s="91"/>
    </row>
    <row r="5" spans="1:19" x14ac:dyDescent="0.25">
      <c r="A5" s="1" t="s">
        <v>8</v>
      </c>
    </row>
    <row r="6" spans="1:19" x14ac:dyDescent="0.25">
      <c r="A6" s="1"/>
    </row>
    <row r="7" spans="1:19" x14ac:dyDescent="0.25">
      <c r="A7" s="5" t="s">
        <v>5</v>
      </c>
      <c r="B7" s="5" t="s">
        <v>6</v>
      </c>
      <c r="C7" s="5" t="s">
        <v>34</v>
      </c>
      <c r="D7" s="5" t="s">
        <v>7</v>
      </c>
      <c r="E7" s="5" t="s">
        <v>40</v>
      </c>
      <c r="F7" s="13" t="s">
        <v>41</v>
      </c>
      <c r="G7" s="5" t="s">
        <v>9</v>
      </c>
      <c r="H7" s="5" t="s">
        <v>96</v>
      </c>
      <c r="I7" s="5" t="s">
        <v>10</v>
      </c>
      <c r="J7" s="5" t="s">
        <v>11</v>
      </c>
      <c r="K7" s="5" t="s">
        <v>42</v>
      </c>
      <c r="L7" s="6" t="s">
        <v>43</v>
      </c>
      <c r="M7" s="6" t="s">
        <v>44</v>
      </c>
      <c r="N7" s="5" t="s">
        <v>12</v>
      </c>
      <c r="O7" s="5" t="s">
        <v>13</v>
      </c>
      <c r="P7" s="5" t="s">
        <v>14</v>
      </c>
      <c r="Q7" s="14" t="s">
        <v>48</v>
      </c>
      <c r="R7" s="5" t="s">
        <v>124</v>
      </c>
      <c r="S7" s="72" t="s">
        <v>125</v>
      </c>
    </row>
    <row r="8" spans="1:19" x14ac:dyDescent="0.25">
      <c r="A8" t="s">
        <v>0</v>
      </c>
      <c r="C8" s="2" t="s">
        <v>35</v>
      </c>
      <c r="D8" t="s">
        <v>1</v>
      </c>
      <c r="E8" t="s">
        <v>15</v>
      </c>
      <c r="F8" s="12">
        <v>43011</v>
      </c>
      <c r="G8" t="s">
        <v>16</v>
      </c>
      <c r="H8" t="s">
        <v>0</v>
      </c>
      <c r="I8">
        <v>4</v>
      </c>
      <c r="J8" t="s">
        <v>17</v>
      </c>
      <c r="K8" s="3" t="s">
        <v>25</v>
      </c>
      <c r="L8" s="4">
        <v>2117</v>
      </c>
      <c r="M8" s="4">
        <v>6350.8302999999996</v>
      </c>
      <c r="N8">
        <v>3</v>
      </c>
      <c r="O8">
        <v>789570</v>
      </c>
      <c r="P8" t="s">
        <v>18</v>
      </c>
      <c r="Q8" s="15" t="str">
        <f>TEXT(F8, "mmm") &amp; "-" &amp; TEXT(F8, "yy")</f>
        <v>Oct-17</v>
      </c>
      <c r="R8" s="73">
        <f>VLOOKUP(Q8,'Daily Stock Pricing'!$I$6:$J$18,2,FALSE)</f>
        <v>30.817499999999999</v>
      </c>
      <c r="S8" s="73">
        <f>SUM(R8*L8)</f>
        <v>65240.647499999999</v>
      </c>
    </row>
    <row r="9" spans="1:19" x14ac:dyDescent="0.25">
      <c r="A9" t="s">
        <v>0</v>
      </c>
      <c r="C9" s="2" t="s">
        <v>35</v>
      </c>
      <c r="D9" t="s">
        <v>1</v>
      </c>
      <c r="E9" t="s">
        <v>19</v>
      </c>
      <c r="F9" s="12">
        <v>43011</v>
      </c>
      <c r="G9" t="s">
        <v>16</v>
      </c>
      <c r="H9" t="s">
        <v>0</v>
      </c>
      <c r="I9">
        <v>4</v>
      </c>
      <c r="J9" t="s">
        <v>17</v>
      </c>
      <c r="K9" s="3" t="s">
        <v>25</v>
      </c>
      <c r="L9" s="4">
        <v>2117</v>
      </c>
      <c r="M9" s="4">
        <v>100110</v>
      </c>
      <c r="N9">
        <v>1</v>
      </c>
      <c r="O9">
        <v>789570</v>
      </c>
      <c r="P9" t="s">
        <v>20</v>
      </c>
      <c r="Q9" s="15" t="str">
        <f t="shared" ref="Q9:Q72" si="0">TEXT(F9, "mmm") &amp; "-" &amp; TEXT(F9, "yy")</f>
        <v>Oct-17</v>
      </c>
      <c r="R9" s="73">
        <f>VLOOKUP(Q9,'Daily Stock Pricing'!$I$6:$J$18,2,FALSE)</f>
        <v>30.817499999999999</v>
      </c>
      <c r="S9" s="73">
        <f t="shared" ref="S9:S72" si="1">SUM(R9*L9)</f>
        <v>65240.647499999999</v>
      </c>
    </row>
    <row r="10" spans="1:19" x14ac:dyDescent="0.25">
      <c r="A10" t="s">
        <v>0</v>
      </c>
      <c r="C10" s="2" t="s">
        <v>35</v>
      </c>
      <c r="D10" t="s">
        <v>1</v>
      </c>
      <c r="E10" t="s">
        <v>15</v>
      </c>
      <c r="F10" s="12">
        <v>43011</v>
      </c>
      <c r="G10" t="s">
        <v>16</v>
      </c>
      <c r="H10" t="s">
        <v>0</v>
      </c>
      <c r="I10">
        <v>4</v>
      </c>
      <c r="J10" t="s">
        <v>21</v>
      </c>
      <c r="K10" s="3" t="s">
        <v>25</v>
      </c>
      <c r="L10" s="4">
        <v>889</v>
      </c>
      <c r="M10" s="4">
        <v>99221</v>
      </c>
      <c r="N10">
        <v>2</v>
      </c>
      <c r="O10">
        <v>789570</v>
      </c>
      <c r="P10" t="s">
        <v>20</v>
      </c>
      <c r="Q10" s="15" t="str">
        <f t="shared" si="0"/>
        <v>Oct-17</v>
      </c>
      <c r="R10" s="73">
        <f>VLOOKUP(Q10,'Daily Stock Pricing'!$I$6:$J$18,2,FALSE)</f>
        <v>30.817499999999999</v>
      </c>
      <c r="S10" s="73">
        <f t="shared" si="1"/>
        <v>27396.7575</v>
      </c>
    </row>
    <row r="11" spans="1:19" x14ac:dyDescent="0.25">
      <c r="A11" t="s">
        <v>0</v>
      </c>
      <c r="C11" s="2" t="s">
        <v>35</v>
      </c>
      <c r="D11" t="s">
        <v>1</v>
      </c>
      <c r="E11" t="s">
        <v>19</v>
      </c>
      <c r="F11" s="12">
        <v>42993</v>
      </c>
      <c r="G11" t="s">
        <v>16</v>
      </c>
      <c r="H11" t="s">
        <v>0</v>
      </c>
      <c r="I11">
        <v>4</v>
      </c>
      <c r="J11" t="s">
        <v>22</v>
      </c>
      <c r="K11" s="3" t="s">
        <v>25</v>
      </c>
      <c r="L11" s="4">
        <v>12.717700000000001</v>
      </c>
      <c r="M11" s="4">
        <v>3703.1592999999998</v>
      </c>
      <c r="N11">
        <v>3</v>
      </c>
      <c r="O11">
        <v>789570</v>
      </c>
      <c r="P11" t="s">
        <v>18</v>
      </c>
      <c r="Q11" s="15" t="str">
        <f t="shared" si="0"/>
        <v>Sep-17</v>
      </c>
      <c r="R11" s="73">
        <f>VLOOKUP(Q11,'Daily Stock Pricing'!$I$6:$J$18,2,FALSE)</f>
        <v>32.724761904761912</v>
      </c>
      <c r="S11" s="73">
        <f t="shared" si="1"/>
        <v>416.1837044761906</v>
      </c>
    </row>
    <row r="12" spans="1:19" x14ac:dyDescent="0.25">
      <c r="A12" t="s">
        <v>0</v>
      </c>
      <c r="C12" s="2" t="s">
        <v>35</v>
      </c>
      <c r="D12" t="s">
        <v>1</v>
      </c>
      <c r="E12" t="s">
        <v>19</v>
      </c>
      <c r="F12" s="12">
        <v>42993</v>
      </c>
      <c r="G12" t="s">
        <v>16</v>
      </c>
      <c r="H12" t="s">
        <v>0</v>
      </c>
      <c r="I12">
        <v>4</v>
      </c>
      <c r="J12" t="s">
        <v>22</v>
      </c>
      <c r="K12" s="3" t="s">
        <v>25</v>
      </c>
      <c r="L12" s="4">
        <v>28.1435</v>
      </c>
      <c r="M12" s="4">
        <v>8194.8701999999994</v>
      </c>
      <c r="N12">
        <v>4</v>
      </c>
      <c r="O12">
        <v>789570</v>
      </c>
      <c r="P12" t="s">
        <v>18</v>
      </c>
      <c r="Q12" s="15" t="str">
        <f t="shared" si="0"/>
        <v>Sep-17</v>
      </c>
      <c r="R12" s="73">
        <f>VLOOKUP(Q12,'Daily Stock Pricing'!$I$6:$J$18,2,FALSE)</f>
        <v>32.724761904761912</v>
      </c>
      <c r="S12" s="73">
        <f t="shared" si="1"/>
        <v>920.98933666666687</v>
      </c>
    </row>
    <row r="13" spans="1:19" x14ac:dyDescent="0.25">
      <c r="A13" t="s">
        <v>0</v>
      </c>
      <c r="C13" s="2" t="s">
        <v>35</v>
      </c>
      <c r="D13" t="s">
        <v>1</v>
      </c>
      <c r="E13" t="s">
        <v>19</v>
      </c>
      <c r="F13" s="12">
        <v>42993</v>
      </c>
      <c r="G13" t="s">
        <v>16</v>
      </c>
      <c r="H13" t="s">
        <v>0</v>
      </c>
      <c r="I13">
        <v>4</v>
      </c>
      <c r="J13" t="s">
        <v>22</v>
      </c>
      <c r="K13" s="3" t="s">
        <v>25</v>
      </c>
      <c r="L13" s="4">
        <v>6.8536000000000001</v>
      </c>
      <c r="M13" s="4">
        <v>1995.6420000000001</v>
      </c>
      <c r="N13">
        <v>2</v>
      </c>
      <c r="O13">
        <v>789570</v>
      </c>
      <c r="P13" t="s">
        <v>18</v>
      </c>
      <c r="Q13" s="15" t="str">
        <f t="shared" si="0"/>
        <v>Sep-17</v>
      </c>
      <c r="R13" s="73">
        <f>VLOOKUP(Q13,'Daily Stock Pricing'!$I$6:$J$18,2,FALSE)</f>
        <v>32.724761904761912</v>
      </c>
      <c r="S13" s="73">
        <f t="shared" si="1"/>
        <v>224.28242819047625</v>
      </c>
    </row>
    <row r="14" spans="1:19" x14ac:dyDescent="0.25">
      <c r="A14" t="s">
        <v>0</v>
      </c>
      <c r="C14" s="2" t="s">
        <v>35</v>
      </c>
      <c r="D14" t="s">
        <v>1</v>
      </c>
      <c r="E14" t="s">
        <v>19</v>
      </c>
      <c r="F14" s="12">
        <v>42993</v>
      </c>
      <c r="G14" t="s">
        <v>16</v>
      </c>
      <c r="H14" t="s">
        <v>0</v>
      </c>
      <c r="I14">
        <v>4</v>
      </c>
      <c r="J14" t="s">
        <v>22</v>
      </c>
      <c r="K14" s="3" t="s">
        <v>25</v>
      </c>
      <c r="L14" s="4">
        <v>29.0809</v>
      </c>
      <c r="M14" s="4">
        <v>8467.8302999999996</v>
      </c>
      <c r="N14">
        <v>5</v>
      </c>
      <c r="O14">
        <v>789570</v>
      </c>
      <c r="P14" t="s">
        <v>18</v>
      </c>
      <c r="Q14" s="15" t="str">
        <f t="shared" si="0"/>
        <v>Sep-17</v>
      </c>
      <c r="R14" s="73">
        <f>VLOOKUP(Q14,'Daily Stock Pricing'!$I$6:$J$18,2,FALSE)</f>
        <v>32.724761904761912</v>
      </c>
      <c r="S14" s="73">
        <f t="shared" si="1"/>
        <v>951.66552847619073</v>
      </c>
    </row>
    <row r="15" spans="1:19" x14ac:dyDescent="0.25">
      <c r="A15" t="s">
        <v>0</v>
      </c>
      <c r="C15" s="2" t="s">
        <v>35</v>
      </c>
      <c r="D15" t="s">
        <v>1</v>
      </c>
      <c r="E15" t="s">
        <v>15</v>
      </c>
      <c r="F15" s="12">
        <v>42984</v>
      </c>
      <c r="G15" t="s">
        <v>16</v>
      </c>
      <c r="H15" t="s">
        <v>0</v>
      </c>
      <c r="I15">
        <v>4</v>
      </c>
      <c r="J15" t="s">
        <v>17</v>
      </c>
      <c r="K15" s="3" t="s">
        <v>25</v>
      </c>
      <c r="L15" s="4">
        <v>100000</v>
      </c>
      <c r="M15" s="4">
        <v>0</v>
      </c>
      <c r="N15">
        <v>4</v>
      </c>
      <c r="O15">
        <v>789570</v>
      </c>
      <c r="P15" t="s">
        <v>23</v>
      </c>
      <c r="Q15" s="15" t="str">
        <f t="shared" si="0"/>
        <v>Sep-17</v>
      </c>
      <c r="R15" s="73">
        <f>VLOOKUP(Q15,'Daily Stock Pricing'!$I$6:$J$18,2,FALSE)</f>
        <v>32.724761904761912</v>
      </c>
      <c r="S15" s="73">
        <f t="shared" si="1"/>
        <v>3272476.1904761912</v>
      </c>
    </row>
    <row r="16" spans="1:19" x14ac:dyDescent="0.25">
      <c r="A16" t="s">
        <v>0</v>
      </c>
      <c r="C16" s="2" t="s">
        <v>35</v>
      </c>
      <c r="D16" t="s">
        <v>1</v>
      </c>
      <c r="E16" t="s">
        <v>15</v>
      </c>
      <c r="F16" s="12">
        <v>42984</v>
      </c>
      <c r="G16" t="s">
        <v>16</v>
      </c>
      <c r="H16" t="s">
        <v>0</v>
      </c>
      <c r="I16">
        <v>4</v>
      </c>
      <c r="J16" t="s">
        <v>21</v>
      </c>
      <c r="K16" s="3" t="s">
        <v>25</v>
      </c>
      <c r="L16" s="4">
        <v>59675</v>
      </c>
      <c r="M16" s="4">
        <v>138318</v>
      </c>
      <c r="N16">
        <v>2</v>
      </c>
      <c r="O16">
        <v>789570</v>
      </c>
      <c r="P16" t="s">
        <v>20</v>
      </c>
      <c r="Q16" s="15" t="str">
        <f t="shared" si="0"/>
        <v>Sep-17</v>
      </c>
      <c r="R16" s="73">
        <f>VLOOKUP(Q16,'Daily Stock Pricing'!$I$6:$J$18,2,FALSE)</f>
        <v>32.724761904761912</v>
      </c>
      <c r="S16" s="73">
        <f t="shared" si="1"/>
        <v>1952850.1666666672</v>
      </c>
    </row>
    <row r="17" spans="1:19" x14ac:dyDescent="0.25">
      <c r="A17" t="s">
        <v>0</v>
      </c>
      <c r="C17" s="2" t="s">
        <v>35</v>
      </c>
      <c r="D17" t="s">
        <v>1</v>
      </c>
      <c r="E17" t="s">
        <v>15</v>
      </c>
      <c r="F17" s="12">
        <v>42984</v>
      </c>
      <c r="G17" t="s">
        <v>16</v>
      </c>
      <c r="H17" t="s">
        <v>0</v>
      </c>
      <c r="I17">
        <v>4</v>
      </c>
      <c r="J17" t="s">
        <v>24</v>
      </c>
      <c r="K17" s="3" t="s">
        <v>25</v>
      </c>
      <c r="L17" s="4">
        <v>40325</v>
      </c>
      <c r="M17" s="4">
        <v>97993</v>
      </c>
      <c r="N17">
        <v>3</v>
      </c>
      <c r="O17">
        <v>789570</v>
      </c>
      <c r="P17" t="s">
        <v>20</v>
      </c>
      <c r="Q17" s="15" t="str">
        <f t="shared" si="0"/>
        <v>Sep-17</v>
      </c>
      <c r="R17" s="73">
        <f>VLOOKUP(Q17,'Daily Stock Pricing'!$I$6:$J$18,2,FALSE)</f>
        <v>32.724761904761912</v>
      </c>
      <c r="S17" s="73">
        <f t="shared" si="1"/>
        <v>1319626.023809524</v>
      </c>
    </row>
    <row r="18" spans="1:19" x14ac:dyDescent="0.25">
      <c r="A18" t="s">
        <v>0</v>
      </c>
      <c r="C18" s="2" t="s">
        <v>35</v>
      </c>
      <c r="D18" t="s">
        <v>1</v>
      </c>
      <c r="E18" t="s">
        <v>19</v>
      </c>
      <c r="F18" s="12">
        <v>42984</v>
      </c>
      <c r="G18" t="s">
        <v>16</v>
      </c>
      <c r="H18" t="s">
        <v>0</v>
      </c>
      <c r="I18">
        <v>4</v>
      </c>
      <c r="J18" t="s">
        <v>17</v>
      </c>
      <c r="K18" s="3" t="s">
        <v>25</v>
      </c>
      <c r="L18" s="4">
        <v>100000</v>
      </c>
      <c r="M18" s="4">
        <v>197993</v>
      </c>
      <c r="N18">
        <v>1</v>
      </c>
      <c r="O18">
        <v>789570</v>
      </c>
      <c r="P18" t="s">
        <v>20</v>
      </c>
      <c r="Q18" s="15" t="str">
        <f t="shared" si="0"/>
        <v>Sep-17</v>
      </c>
      <c r="R18" s="73">
        <f>VLOOKUP(Q18,'Daily Stock Pricing'!$I$6:$J$18,2,FALSE)</f>
        <v>32.724761904761912</v>
      </c>
      <c r="S18" s="73">
        <f t="shared" si="1"/>
        <v>3272476.1904761912</v>
      </c>
    </row>
    <row r="19" spans="1:19" x14ac:dyDescent="0.25">
      <c r="A19" t="s">
        <v>0</v>
      </c>
      <c r="C19" s="2" t="s">
        <v>35</v>
      </c>
      <c r="D19" t="s">
        <v>1</v>
      </c>
      <c r="E19" t="s">
        <v>19</v>
      </c>
      <c r="F19" s="12">
        <v>42901</v>
      </c>
      <c r="G19" t="s">
        <v>16</v>
      </c>
      <c r="H19" t="s">
        <v>0</v>
      </c>
      <c r="I19">
        <v>4</v>
      </c>
      <c r="J19" t="s">
        <v>22</v>
      </c>
      <c r="K19" s="3" t="s">
        <v>25</v>
      </c>
      <c r="L19" s="4">
        <v>27.480599999999999</v>
      </c>
      <c r="M19" s="4">
        <v>8166.7267000000002</v>
      </c>
      <c r="N19">
        <v>4</v>
      </c>
      <c r="O19">
        <v>789570</v>
      </c>
      <c r="P19" t="s">
        <v>18</v>
      </c>
      <c r="Q19" s="15" t="str">
        <f t="shared" si="0"/>
        <v>Jun-17</v>
      </c>
      <c r="R19" s="73">
        <f>VLOOKUP(Q19,'Daily Stock Pricing'!$I$6:$J$18,2,FALSE)</f>
        <v>32.743181818181817</v>
      </c>
      <c r="S19" s="73">
        <f t="shared" si="1"/>
        <v>899.80228227272721</v>
      </c>
    </row>
    <row r="20" spans="1:19" x14ac:dyDescent="0.25">
      <c r="A20" t="s">
        <v>0</v>
      </c>
      <c r="C20" s="2" t="s">
        <v>35</v>
      </c>
      <c r="D20" t="s">
        <v>1</v>
      </c>
      <c r="E20" t="s">
        <v>19</v>
      </c>
      <c r="F20" s="12">
        <v>42901</v>
      </c>
      <c r="G20" t="s">
        <v>16</v>
      </c>
      <c r="H20" t="s">
        <v>0</v>
      </c>
      <c r="I20">
        <v>4</v>
      </c>
      <c r="J20" t="s">
        <v>22</v>
      </c>
      <c r="K20" s="3" t="s">
        <v>25</v>
      </c>
      <c r="L20" s="4">
        <v>6.6921999999999997</v>
      </c>
      <c r="M20" s="4">
        <v>1988.7883999999999</v>
      </c>
      <c r="N20">
        <v>2</v>
      </c>
      <c r="O20">
        <v>789570</v>
      </c>
      <c r="P20" t="s">
        <v>18</v>
      </c>
      <c r="Q20" s="15" t="str">
        <f t="shared" si="0"/>
        <v>Jun-17</v>
      </c>
      <c r="R20" s="73">
        <f>VLOOKUP(Q20,'Daily Stock Pricing'!$I$6:$J$18,2,FALSE)</f>
        <v>32.743181818181817</v>
      </c>
      <c r="S20" s="73">
        <f t="shared" si="1"/>
        <v>219.12392136363636</v>
      </c>
    </row>
    <row r="21" spans="1:19" x14ac:dyDescent="0.25">
      <c r="A21" t="s">
        <v>0</v>
      </c>
      <c r="C21" s="2" t="s">
        <v>35</v>
      </c>
      <c r="D21" t="s">
        <v>1</v>
      </c>
      <c r="E21" t="s">
        <v>19</v>
      </c>
      <c r="F21" s="12">
        <v>42901</v>
      </c>
      <c r="G21" t="s">
        <v>16</v>
      </c>
      <c r="H21" t="s">
        <v>0</v>
      </c>
      <c r="I21">
        <v>4</v>
      </c>
      <c r="J21" t="s">
        <v>22</v>
      </c>
      <c r="K21" s="3" t="s">
        <v>25</v>
      </c>
      <c r="L21" s="4">
        <v>28.395900000000001</v>
      </c>
      <c r="M21" s="4">
        <v>8438.7494000000006</v>
      </c>
      <c r="N21">
        <v>5</v>
      </c>
      <c r="O21">
        <v>789570</v>
      </c>
      <c r="P21" t="s">
        <v>18</v>
      </c>
      <c r="Q21" s="15" t="str">
        <f t="shared" si="0"/>
        <v>Jun-17</v>
      </c>
      <c r="R21" s="73">
        <f>VLOOKUP(Q21,'Daily Stock Pricing'!$I$6:$J$18,2,FALSE)</f>
        <v>32.743181818181817</v>
      </c>
      <c r="S21" s="73">
        <f t="shared" si="1"/>
        <v>929.77211659090915</v>
      </c>
    </row>
    <row r="22" spans="1:19" x14ac:dyDescent="0.25">
      <c r="A22" t="s">
        <v>0</v>
      </c>
      <c r="C22" s="2" t="s">
        <v>35</v>
      </c>
      <c r="D22" t="s">
        <v>1</v>
      </c>
      <c r="E22" t="s">
        <v>19</v>
      </c>
      <c r="F22" s="12">
        <v>42901</v>
      </c>
      <c r="G22" t="s">
        <v>16</v>
      </c>
      <c r="H22" t="s">
        <v>0</v>
      </c>
      <c r="I22">
        <v>4</v>
      </c>
      <c r="J22" t="s">
        <v>22</v>
      </c>
      <c r="K22" s="3" t="s">
        <v>25</v>
      </c>
      <c r="L22" s="4">
        <v>12.418100000000001</v>
      </c>
      <c r="M22" s="4">
        <v>3690.4416000000001</v>
      </c>
      <c r="N22">
        <v>3</v>
      </c>
      <c r="O22">
        <v>789570</v>
      </c>
      <c r="P22" t="s">
        <v>18</v>
      </c>
      <c r="Q22" s="15" t="str">
        <f t="shared" si="0"/>
        <v>Jun-17</v>
      </c>
      <c r="R22" s="73">
        <f>VLOOKUP(Q22,'Daily Stock Pricing'!$I$6:$J$18,2,FALSE)</f>
        <v>32.743181818181817</v>
      </c>
      <c r="S22" s="73">
        <f t="shared" si="1"/>
        <v>406.60810613636363</v>
      </c>
    </row>
    <row r="23" spans="1:19" x14ac:dyDescent="0.25">
      <c r="A23" t="s">
        <v>0</v>
      </c>
      <c r="C23" s="2" t="s">
        <v>35</v>
      </c>
      <c r="D23" t="s">
        <v>1</v>
      </c>
      <c r="E23" t="s">
        <v>15</v>
      </c>
      <c r="F23" s="12">
        <v>42880</v>
      </c>
      <c r="G23" t="s">
        <v>16</v>
      </c>
      <c r="H23" t="s">
        <v>0</v>
      </c>
      <c r="I23">
        <v>4</v>
      </c>
      <c r="J23" t="s">
        <v>24</v>
      </c>
      <c r="K23" s="3" t="s">
        <v>25</v>
      </c>
      <c r="L23" s="4">
        <v>10046</v>
      </c>
      <c r="M23" s="4">
        <v>97993</v>
      </c>
      <c r="N23">
        <v>3</v>
      </c>
      <c r="O23">
        <v>789570</v>
      </c>
      <c r="P23" t="s">
        <v>20</v>
      </c>
      <c r="Q23" s="15" t="str">
        <f t="shared" si="0"/>
        <v>May-17</v>
      </c>
      <c r="R23" s="73">
        <f>VLOOKUP(Q23,'Daily Stock Pricing'!$I$6:$J$18,2,FALSE)</f>
        <v>31.281739130434783</v>
      </c>
      <c r="S23" s="73">
        <f t="shared" si="1"/>
        <v>314256.3513043478</v>
      </c>
    </row>
    <row r="24" spans="1:19" x14ac:dyDescent="0.25">
      <c r="A24" t="s">
        <v>0</v>
      </c>
      <c r="C24" s="2" t="s">
        <v>35</v>
      </c>
      <c r="D24" t="s">
        <v>1</v>
      </c>
      <c r="E24" t="s">
        <v>19</v>
      </c>
      <c r="F24" s="12">
        <v>42880</v>
      </c>
      <c r="G24" t="s">
        <v>16</v>
      </c>
      <c r="H24" t="s">
        <v>0</v>
      </c>
      <c r="I24">
        <v>4</v>
      </c>
      <c r="J24" t="s">
        <v>17</v>
      </c>
      <c r="K24" s="3" t="s">
        <v>25</v>
      </c>
      <c r="L24" s="4">
        <v>18750</v>
      </c>
      <c r="M24" s="4">
        <v>116743</v>
      </c>
      <c r="N24">
        <v>1</v>
      </c>
      <c r="O24">
        <v>789570</v>
      </c>
      <c r="P24" t="s">
        <v>20</v>
      </c>
      <c r="Q24" s="15" t="str">
        <f t="shared" si="0"/>
        <v>May-17</v>
      </c>
      <c r="R24" s="73">
        <f>VLOOKUP(Q24,'Daily Stock Pricing'!$I$6:$J$18,2,FALSE)</f>
        <v>31.281739130434783</v>
      </c>
      <c r="S24" s="73">
        <f t="shared" si="1"/>
        <v>586532.60869565222</v>
      </c>
    </row>
    <row r="25" spans="1:19" x14ac:dyDescent="0.25">
      <c r="A25" t="s">
        <v>0</v>
      </c>
      <c r="C25" s="2" t="s">
        <v>35</v>
      </c>
      <c r="D25" t="s">
        <v>1</v>
      </c>
      <c r="E25" t="s">
        <v>15</v>
      </c>
      <c r="F25" s="12">
        <v>42880</v>
      </c>
      <c r="G25" t="s">
        <v>16</v>
      </c>
      <c r="H25" t="s">
        <v>0</v>
      </c>
      <c r="I25">
        <v>4</v>
      </c>
      <c r="J25" t="s">
        <v>17</v>
      </c>
      <c r="K25" s="3" t="s">
        <v>25</v>
      </c>
      <c r="L25" s="4">
        <v>18750</v>
      </c>
      <c r="M25" s="4">
        <v>0</v>
      </c>
      <c r="N25">
        <v>4</v>
      </c>
      <c r="O25">
        <v>789570</v>
      </c>
      <c r="P25" t="s">
        <v>23</v>
      </c>
      <c r="Q25" s="15" t="str">
        <f t="shared" si="0"/>
        <v>May-17</v>
      </c>
      <c r="R25" s="73">
        <f>VLOOKUP(Q25,'Daily Stock Pricing'!$I$6:$J$18,2,FALSE)</f>
        <v>31.281739130434783</v>
      </c>
      <c r="S25" s="73">
        <f t="shared" si="1"/>
        <v>586532.60869565222</v>
      </c>
    </row>
    <row r="26" spans="1:19" x14ac:dyDescent="0.25">
      <c r="A26" t="s">
        <v>0</v>
      </c>
      <c r="C26" s="2" t="s">
        <v>35</v>
      </c>
      <c r="D26" t="s">
        <v>1</v>
      </c>
      <c r="E26" t="s">
        <v>15</v>
      </c>
      <c r="F26" s="12">
        <v>42880</v>
      </c>
      <c r="G26" t="s">
        <v>16</v>
      </c>
      <c r="H26" t="s">
        <v>0</v>
      </c>
      <c r="I26">
        <v>4</v>
      </c>
      <c r="J26" t="s">
        <v>21</v>
      </c>
      <c r="K26" s="3" t="s">
        <v>25</v>
      </c>
      <c r="L26" s="4">
        <v>8704</v>
      </c>
      <c r="M26" s="4">
        <v>108039</v>
      </c>
      <c r="N26">
        <v>2</v>
      </c>
      <c r="O26">
        <v>789570</v>
      </c>
      <c r="P26" t="s">
        <v>20</v>
      </c>
      <c r="Q26" s="15" t="str">
        <f t="shared" si="0"/>
        <v>May-17</v>
      </c>
      <c r="R26" s="73">
        <f>VLOOKUP(Q26,'Daily Stock Pricing'!$I$6:$J$18,2,FALSE)</f>
        <v>31.281739130434783</v>
      </c>
      <c r="S26" s="73">
        <f t="shared" si="1"/>
        <v>272276.25739130436</v>
      </c>
    </row>
    <row r="27" spans="1:19" x14ac:dyDescent="0.25">
      <c r="A27" t="s">
        <v>0</v>
      </c>
      <c r="C27" s="2" t="s">
        <v>35</v>
      </c>
      <c r="D27" t="s">
        <v>1</v>
      </c>
      <c r="E27" t="s">
        <v>19</v>
      </c>
      <c r="F27" s="12">
        <v>42809</v>
      </c>
      <c r="G27" t="s">
        <v>16</v>
      </c>
      <c r="H27" t="s">
        <v>0</v>
      </c>
      <c r="I27">
        <v>4</v>
      </c>
      <c r="J27" t="s">
        <v>22</v>
      </c>
      <c r="K27" s="3" t="s">
        <v>25</v>
      </c>
      <c r="L27" s="4">
        <v>8.0961999999999996</v>
      </c>
      <c r="M27" s="4">
        <v>1982.0962</v>
      </c>
      <c r="N27">
        <v>2</v>
      </c>
      <c r="O27">
        <v>789570</v>
      </c>
      <c r="P27" t="s">
        <v>18</v>
      </c>
      <c r="Q27" s="15" t="str">
        <f t="shared" si="0"/>
        <v>Mar-17</v>
      </c>
      <c r="R27" s="73">
        <f>VLOOKUP(Q27,'Daily Stock Pricing'!$I$6:$J$18,2,FALSE)</f>
        <v>26.442173913043476</v>
      </c>
      <c r="S27" s="73">
        <f t="shared" si="1"/>
        <v>214.08112843478258</v>
      </c>
    </row>
    <row r="28" spans="1:19" x14ac:dyDescent="0.25">
      <c r="A28" t="s">
        <v>0</v>
      </c>
      <c r="C28" s="2" t="s">
        <v>35</v>
      </c>
      <c r="D28" t="s">
        <v>1</v>
      </c>
      <c r="E28" t="s">
        <v>19</v>
      </c>
      <c r="F28" s="12">
        <v>42809</v>
      </c>
      <c r="G28" t="s">
        <v>16</v>
      </c>
      <c r="H28" t="s">
        <v>0</v>
      </c>
      <c r="I28">
        <v>4</v>
      </c>
      <c r="J28" t="s">
        <v>22</v>
      </c>
      <c r="K28" s="3" t="s">
        <v>25</v>
      </c>
      <c r="L28" s="4">
        <v>34.353499999999997</v>
      </c>
      <c r="M28" s="4">
        <v>8410.3534999999993</v>
      </c>
      <c r="N28">
        <v>5</v>
      </c>
      <c r="O28">
        <v>789570</v>
      </c>
      <c r="P28" t="s">
        <v>18</v>
      </c>
      <c r="Q28" s="15" t="str">
        <f t="shared" si="0"/>
        <v>Mar-17</v>
      </c>
      <c r="R28" s="73">
        <f>VLOOKUP(Q28,'Daily Stock Pricing'!$I$6:$J$18,2,FALSE)</f>
        <v>26.442173913043476</v>
      </c>
      <c r="S28" s="73">
        <f t="shared" si="1"/>
        <v>908.38122152173901</v>
      </c>
    </row>
    <row r="29" spans="1:19" x14ac:dyDescent="0.25">
      <c r="A29" t="s">
        <v>0</v>
      </c>
      <c r="C29" s="2" t="s">
        <v>35</v>
      </c>
      <c r="D29" t="s">
        <v>1</v>
      </c>
      <c r="E29" t="s">
        <v>19</v>
      </c>
      <c r="F29" s="12">
        <v>42809</v>
      </c>
      <c r="G29" t="s">
        <v>16</v>
      </c>
      <c r="H29" t="s">
        <v>0</v>
      </c>
      <c r="I29">
        <v>4</v>
      </c>
      <c r="J29" t="s">
        <v>22</v>
      </c>
      <c r="K29" s="3" t="s">
        <v>25</v>
      </c>
      <c r="L29" s="4">
        <v>15.0235</v>
      </c>
      <c r="M29" s="4">
        <v>3678.0234999999998</v>
      </c>
      <c r="N29">
        <v>3</v>
      </c>
      <c r="O29">
        <v>789570</v>
      </c>
      <c r="P29" t="s">
        <v>18</v>
      </c>
      <c r="Q29" s="15" t="str">
        <f t="shared" si="0"/>
        <v>Mar-17</v>
      </c>
      <c r="R29" s="73">
        <f>VLOOKUP(Q29,'Daily Stock Pricing'!$I$6:$J$18,2,FALSE)</f>
        <v>26.442173913043476</v>
      </c>
      <c r="S29" s="73">
        <f t="shared" si="1"/>
        <v>397.25399978260867</v>
      </c>
    </row>
    <row r="30" spans="1:19" x14ac:dyDescent="0.25">
      <c r="A30" t="s">
        <v>0</v>
      </c>
      <c r="C30" s="2" t="s">
        <v>35</v>
      </c>
      <c r="D30" t="s">
        <v>1</v>
      </c>
      <c r="E30" t="s">
        <v>19</v>
      </c>
      <c r="F30" s="12">
        <v>42809</v>
      </c>
      <c r="G30" t="s">
        <v>16</v>
      </c>
      <c r="H30" t="s">
        <v>0</v>
      </c>
      <c r="I30">
        <v>4</v>
      </c>
      <c r="J30" t="s">
        <v>22</v>
      </c>
      <c r="K30" s="3" t="s">
        <v>25</v>
      </c>
      <c r="L30" s="4">
        <v>33.246099999999998</v>
      </c>
      <c r="M30" s="4">
        <v>8139.2461000000003</v>
      </c>
      <c r="N30">
        <v>4</v>
      </c>
      <c r="O30">
        <v>789570</v>
      </c>
      <c r="P30" t="s">
        <v>18</v>
      </c>
      <c r="Q30" s="15" t="str">
        <f t="shared" si="0"/>
        <v>Mar-17</v>
      </c>
      <c r="R30" s="73">
        <f>VLOOKUP(Q30,'Daily Stock Pricing'!$I$6:$J$18,2,FALSE)</f>
        <v>26.442173913043476</v>
      </c>
      <c r="S30" s="73">
        <f t="shared" si="1"/>
        <v>879.09915813043472</v>
      </c>
    </row>
    <row r="31" spans="1:19" x14ac:dyDescent="0.25">
      <c r="A31" t="s">
        <v>0</v>
      </c>
      <c r="C31" s="2" t="s">
        <v>36</v>
      </c>
      <c r="D31" t="s">
        <v>27</v>
      </c>
      <c r="E31" t="s">
        <v>15</v>
      </c>
      <c r="F31" s="12">
        <v>43011</v>
      </c>
      <c r="G31" t="s">
        <v>16</v>
      </c>
      <c r="H31" t="s">
        <v>0</v>
      </c>
      <c r="I31">
        <v>4</v>
      </c>
      <c r="J31" t="s">
        <v>21</v>
      </c>
      <c r="K31" s="3" t="s">
        <v>25</v>
      </c>
      <c r="L31" s="4">
        <v>2025</v>
      </c>
      <c r="M31" s="4">
        <v>112538</v>
      </c>
      <c r="N31">
        <v>2</v>
      </c>
      <c r="O31">
        <v>789570</v>
      </c>
      <c r="P31" t="s">
        <v>20</v>
      </c>
      <c r="Q31" s="15" t="str">
        <f t="shared" si="0"/>
        <v>Oct-17</v>
      </c>
      <c r="R31" s="73">
        <f>VLOOKUP(Q31,'Daily Stock Pricing'!$I$6:$J$18,2,FALSE)</f>
        <v>30.817499999999999</v>
      </c>
      <c r="S31" s="73">
        <f t="shared" si="1"/>
        <v>62405.4375</v>
      </c>
    </row>
    <row r="32" spans="1:19" x14ac:dyDescent="0.25">
      <c r="A32" t="s">
        <v>0</v>
      </c>
      <c r="C32" s="2" t="s">
        <v>36</v>
      </c>
      <c r="D32" t="s">
        <v>27</v>
      </c>
      <c r="E32" t="s">
        <v>15</v>
      </c>
      <c r="F32" s="12">
        <v>43011</v>
      </c>
      <c r="G32" t="s">
        <v>16</v>
      </c>
      <c r="H32" t="s">
        <v>0</v>
      </c>
      <c r="I32">
        <v>4</v>
      </c>
      <c r="J32" t="s">
        <v>17</v>
      </c>
      <c r="K32" s="3" t="s">
        <v>25</v>
      </c>
      <c r="L32" s="4">
        <v>4825</v>
      </c>
      <c r="M32" s="4">
        <v>14475.3043</v>
      </c>
      <c r="N32">
        <v>3</v>
      </c>
      <c r="O32">
        <v>789570</v>
      </c>
      <c r="P32" t="s">
        <v>18</v>
      </c>
      <c r="Q32" s="15" t="str">
        <f t="shared" si="0"/>
        <v>Oct-17</v>
      </c>
      <c r="R32" s="73">
        <f>VLOOKUP(Q32,'Daily Stock Pricing'!$I$6:$J$18,2,FALSE)</f>
        <v>30.817499999999999</v>
      </c>
      <c r="S32" s="73">
        <f t="shared" si="1"/>
        <v>148694.4375</v>
      </c>
    </row>
    <row r="33" spans="1:19" x14ac:dyDescent="0.25">
      <c r="A33" t="s">
        <v>0</v>
      </c>
      <c r="C33" s="2" t="s">
        <v>36</v>
      </c>
      <c r="D33" t="s">
        <v>27</v>
      </c>
      <c r="E33" t="s">
        <v>19</v>
      </c>
      <c r="F33" s="12">
        <v>43011</v>
      </c>
      <c r="G33" t="s">
        <v>16</v>
      </c>
      <c r="H33" t="s">
        <v>0</v>
      </c>
      <c r="I33">
        <v>4</v>
      </c>
      <c r="J33" t="s">
        <v>17</v>
      </c>
      <c r="K33" s="3" t="s">
        <v>25</v>
      </c>
      <c r="L33" s="4">
        <v>4825</v>
      </c>
      <c r="M33" s="4">
        <v>114563</v>
      </c>
      <c r="N33">
        <v>1</v>
      </c>
      <c r="O33">
        <v>789570</v>
      </c>
      <c r="P33" t="s">
        <v>20</v>
      </c>
      <c r="Q33" s="15" t="str">
        <f t="shared" si="0"/>
        <v>Oct-17</v>
      </c>
      <c r="R33" s="73">
        <f>VLOOKUP(Q33,'Daily Stock Pricing'!$I$6:$J$18,2,FALSE)</f>
        <v>30.817499999999999</v>
      </c>
      <c r="S33" s="73">
        <f t="shared" si="1"/>
        <v>148694.4375</v>
      </c>
    </row>
    <row r="34" spans="1:19" x14ac:dyDescent="0.25">
      <c r="A34" t="s">
        <v>0</v>
      </c>
      <c r="C34" s="2" t="s">
        <v>36</v>
      </c>
      <c r="D34" t="s">
        <v>27</v>
      </c>
      <c r="E34" t="s">
        <v>19</v>
      </c>
      <c r="F34" s="12">
        <v>42993</v>
      </c>
      <c r="G34" t="s">
        <v>16</v>
      </c>
      <c r="H34" t="s">
        <v>0</v>
      </c>
      <c r="I34">
        <v>4</v>
      </c>
      <c r="J34" t="s">
        <v>22</v>
      </c>
      <c r="K34" s="3" t="s">
        <v>25</v>
      </c>
      <c r="L34" s="4">
        <v>64.140500000000003</v>
      </c>
      <c r="M34" s="4">
        <v>18676.539799999999</v>
      </c>
      <c r="N34">
        <v>4</v>
      </c>
      <c r="O34">
        <v>789570</v>
      </c>
      <c r="P34" t="s">
        <v>18</v>
      </c>
      <c r="Q34" s="15" t="str">
        <f t="shared" si="0"/>
        <v>Sep-17</v>
      </c>
      <c r="R34" s="73">
        <f>VLOOKUP(Q34,'Daily Stock Pricing'!$I$6:$J$18,2,FALSE)</f>
        <v>32.724761904761912</v>
      </c>
      <c r="S34" s="73">
        <f t="shared" si="1"/>
        <v>2098.9825909523815</v>
      </c>
    </row>
    <row r="35" spans="1:19" x14ac:dyDescent="0.25">
      <c r="A35" t="s">
        <v>0</v>
      </c>
      <c r="C35" s="2" t="s">
        <v>36</v>
      </c>
      <c r="D35" t="s">
        <v>27</v>
      </c>
      <c r="E35" t="s">
        <v>19</v>
      </c>
      <c r="F35" s="12">
        <v>42993</v>
      </c>
      <c r="G35" t="s">
        <v>16</v>
      </c>
      <c r="H35" t="s">
        <v>0</v>
      </c>
      <c r="I35">
        <v>4</v>
      </c>
      <c r="J35" t="s">
        <v>22</v>
      </c>
      <c r="K35" s="3" t="s">
        <v>25</v>
      </c>
      <c r="L35" s="4">
        <v>13.1829</v>
      </c>
      <c r="M35" s="4">
        <v>3838.6923000000002</v>
      </c>
      <c r="N35">
        <v>2</v>
      </c>
      <c r="O35">
        <v>789570</v>
      </c>
      <c r="P35" t="s">
        <v>18</v>
      </c>
      <c r="Q35" s="15" t="str">
        <f t="shared" si="0"/>
        <v>Sep-17</v>
      </c>
      <c r="R35" s="73">
        <f>VLOOKUP(Q35,'Daily Stock Pricing'!$I$6:$J$18,2,FALSE)</f>
        <v>32.724761904761912</v>
      </c>
      <c r="S35" s="73">
        <f t="shared" si="1"/>
        <v>431.40726371428582</v>
      </c>
    </row>
    <row r="36" spans="1:19" x14ac:dyDescent="0.25">
      <c r="A36" t="s">
        <v>0</v>
      </c>
      <c r="C36" s="2" t="s">
        <v>36</v>
      </c>
      <c r="D36" t="s">
        <v>27</v>
      </c>
      <c r="E36" t="s">
        <v>19</v>
      </c>
      <c r="F36" s="12">
        <v>42993</v>
      </c>
      <c r="G36" t="s">
        <v>16</v>
      </c>
      <c r="H36" t="s">
        <v>0</v>
      </c>
      <c r="I36">
        <v>4</v>
      </c>
      <c r="J36" t="s">
        <v>22</v>
      </c>
      <c r="K36" s="3" t="s">
        <v>25</v>
      </c>
      <c r="L36" s="4">
        <v>66.282700000000006</v>
      </c>
      <c r="M36" s="4">
        <v>19300.3043</v>
      </c>
      <c r="N36">
        <v>5</v>
      </c>
      <c r="O36">
        <v>789570</v>
      </c>
      <c r="P36" t="s">
        <v>18</v>
      </c>
      <c r="Q36" s="15" t="str">
        <f t="shared" si="0"/>
        <v>Sep-17</v>
      </c>
      <c r="R36" s="73">
        <f>VLOOKUP(Q36,'Daily Stock Pricing'!$I$6:$J$18,2,FALSE)</f>
        <v>32.724761904761912</v>
      </c>
      <c r="S36" s="73">
        <f t="shared" si="1"/>
        <v>2169.0855759047627</v>
      </c>
    </row>
    <row r="37" spans="1:19" x14ac:dyDescent="0.25">
      <c r="A37" t="s">
        <v>0</v>
      </c>
      <c r="C37" s="2" t="s">
        <v>36</v>
      </c>
      <c r="D37" t="s">
        <v>27</v>
      </c>
      <c r="E37" t="s">
        <v>19</v>
      </c>
      <c r="F37" s="12">
        <v>42993</v>
      </c>
      <c r="G37" t="s">
        <v>16</v>
      </c>
      <c r="H37" t="s">
        <v>0</v>
      </c>
      <c r="I37">
        <v>4</v>
      </c>
      <c r="J37" t="s">
        <v>22</v>
      </c>
      <c r="K37" s="3" t="s">
        <v>25</v>
      </c>
      <c r="L37" s="4">
        <v>27.3935</v>
      </c>
      <c r="M37" s="4">
        <v>7976.5020000000004</v>
      </c>
      <c r="N37">
        <v>3</v>
      </c>
      <c r="O37">
        <v>789570</v>
      </c>
      <c r="P37" t="s">
        <v>18</v>
      </c>
      <c r="Q37" s="15" t="str">
        <f t="shared" si="0"/>
        <v>Sep-17</v>
      </c>
      <c r="R37" s="73">
        <f>VLOOKUP(Q37,'Daily Stock Pricing'!$I$6:$J$18,2,FALSE)</f>
        <v>32.724761904761912</v>
      </c>
      <c r="S37" s="73">
        <f t="shared" si="1"/>
        <v>896.44576523809542</v>
      </c>
    </row>
    <row r="38" spans="1:19" x14ac:dyDescent="0.25">
      <c r="A38" t="s">
        <v>0</v>
      </c>
      <c r="C38" s="2" t="s">
        <v>36</v>
      </c>
      <c r="D38" t="s">
        <v>27</v>
      </c>
      <c r="E38" t="s">
        <v>15</v>
      </c>
      <c r="F38" s="12">
        <v>42991</v>
      </c>
      <c r="G38" t="s">
        <v>16</v>
      </c>
      <c r="H38" t="s">
        <v>0</v>
      </c>
      <c r="I38">
        <v>4</v>
      </c>
      <c r="J38" t="s">
        <v>24</v>
      </c>
      <c r="K38" s="3" t="s">
        <v>25</v>
      </c>
      <c r="L38" s="4">
        <v>50000</v>
      </c>
      <c r="M38" s="4">
        <v>109738</v>
      </c>
      <c r="N38">
        <v>1</v>
      </c>
      <c r="O38">
        <v>789570</v>
      </c>
      <c r="P38" t="s">
        <v>20</v>
      </c>
      <c r="Q38" s="15" t="str">
        <f t="shared" si="0"/>
        <v>Sep-17</v>
      </c>
      <c r="R38" s="73">
        <f>VLOOKUP(Q38,'Daily Stock Pricing'!$I$6:$J$18,2,FALSE)</f>
        <v>32.724761904761912</v>
      </c>
      <c r="S38" s="73">
        <f t="shared" si="1"/>
        <v>1636238.0952380956</v>
      </c>
    </row>
    <row r="39" spans="1:19" x14ac:dyDescent="0.25">
      <c r="A39" t="s">
        <v>0</v>
      </c>
      <c r="C39" s="2" t="s">
        <v>36</v>
      </c>
      <c r="D39" t="s">
        <v>27</v>
      </c>
      <c r="E39" t="s">
        <v>19</v>
      </c>
      <c r="F39" s="12">
        <v>42901</v>
      </c>
      <c r="G39" t="s">
        <v>16</v>
      </c>
      <c r="H39" t="s">
        <v>0</v>
      </c>
      <c r="I39">
        <v>4</v>
      </c>
      <c r="J39" t="s">
        <v>22</v>
      </c>
      <c r="K39" s="3" t="s">
        <v>25</v>
      </c>
      <c r="L39" s="4">
        <v>12.872400000000001</v>
      </c>
      <c r="M39" s="4">
        <v>3825.5093999999999</v>
      </c>
      <c r="N39">
        <v>2</v>
      </c>
      <c r="O39">
        <v>789570</v>
      </c>
      <c r="P39" t="s">
        <v>18</v>
      </c>
      <c r="Q39" s="15" t="str">
        <f t="shared" si="0"/>
        <v>Jun-17</v>
      </c>
      <c r="R39" s="73">
        <f>VLOOKUP(Q39,'Daily Stock Pricing'!$I$6:$J$18,2,FALSE)</f>
        <v>32.743181818181817</v>
      </c>
      <c r="S39" s="73">
        <f t="shared" si="1"/>
        <v>421.48333363636362</v>
      </c>
    </row>
    <row r="40" spans="1:19" x14ac:dyDescent="0.25">
      <c r="A40" t="s">
        <v>0</v>
      </c>
      <c r="C40" s="2" t="s">
        <v>36</v>
      </c>
      <c r="D40" t="s">
        <v>27</v>
      </c>
      <c r="E40" t="s">
        <v>19</v>
      </c>
      <c r="F40" s="12">
        <v>42901</v>
      </c>
      <c r="G40" t="s">
        <v>16</v>
      </c>
      <c r="H40" t="s">
        <v>0</v>
      </c>
      <c r="I40">
        <v>4</v>
      </c>
      <c r="J40" t="s">
        <v>22</v>
      </c>
      <c r="K40" s="3" t="s">
        <v>25</v>
      </c>
      <c r="L40" s="4">
        <v>64.721400000000003</v>
      </c>
      <c r="M40" s="4">
        <v>19234.0216</v>
      </c>
      <c r="N40">
        <v>5</v>
      </c>
      <c r="O40">
        <v>789570</v>
      </c>
      <c r="P40" t="s">
        <v>18</v>
      </c>
      <c r="Q40" s="15" t="str">
        <f t="shared" si="0"/>
        <v>Jun-17</v>
      </c>
      <c r="R40" s="73">
        <f>VLOOKUP(Q40,'Daily Stock Pricing'!$I$6:$J$18,2,FALSE)</f>
        <v>32.743181818181817</v>
      </c>
      <c r="S40" s="73">
        <f t="shared" si="1"/>
        <v>2119.1845677272727</v>
      </c>
    </row>
    <row r="41" spans="1:19" x14ac:dyDescent="0.25">
      <c r="A41" t="s">
        <v>0</v>
      </c>
      <c r="C41" s="2" t="s">
        <v>36</v>
      </c>
      <c r="D41" t="s">
        <v>27</v>
      </c>
      <c r="E41" t="s">
        <v>19</v>
      </c>
      <c r="F41" s="12">
        <v>42901</v>
      </c>
      <c r="G41" t="s">
        <v>16</v>
      </c>
      <c r="H41" t="s">
        <v>0</v>
      </c>
      <c r="I41">
        <v>4</v>
      </c>
      <c r="J41" t="s">
        <v>22</v>
      </c>
      <c r="K41" s="3" t="s">
        <v>25</v>
      </c>
      <c r="L41" s="4">
        <v>26.7483</v>
      </c>
      <c r="M41" s="4">
        <v>7949.1085000000003</v>
      </c>
      <c r="N41">
        <v>3</v>
      </c>
      <c r="O41">
        <v>789570</v>
      </c>
      <c r="P41" t="s">
        <v>18</v>
      </c>
      <c r="Q41" s="15" t="str">
        <f t="shared" si="0"/>
        <v>Jun-17</v>
      </c>
      <c r="R41" s="73">
        <f>VLOOKUP(Q41,'Daily Stock Pricing'!$I$6:$J$18,2,FALSE)</f>
        <v>32.743181818181817</v>
      </c>
      <c r="S41" s="73">
        <f t="shared" si="1"/>
        <v>875.82445022727268</v>
      </c>
    </row>
    <row r="42" spans="1:19" x14ac:dyDescent="0.25">
      <c r="A42" t="s">
        <v>0</v>
      </c>
      <c r="C42" s="2" t="s">
        <v>36</v>
      </c>
      <c r="D42" t="s">
        <v>27</v>
      </c>
      <c r="E42" t="s">
        <v>19</v>
      </c>
      <c r="F42" s="12">
        <v>42901</v>
      </c>
      <c r="G42" t="s">
        <v>16</v>
      </c>
      <c r="H42" t="s">
        <v>0</v>
      </c>
      <c r="I42">
        <v>4</v>
      </c>
      <c r="J42" t="s">
        <v>22</v>
      </c>
      <c r="K42" s="3" t="s">
        <v>25</v>
      </c>
      <c r="L42" s="4">
        <v>62.6297</v>
      </c>
      <c r="M42" s="4">
        <v>18612.399300000001</v>
      </c>
      <c r="N42">
        <v>4</v>
      </c>
      <c r="O42">
        <v>789570</v>
      </c>
      <c r="P42" t="s">
        <v>18</v>
      </c>
      <c r="Q42" s="15" t="str">
        <f t="shared" si="0"/>
        <v>Jun-17</v>
      </c>
      <c r="R42" s="73">
        <f>VLOOKUP(Q42,'Daily Stock Pricing'!$I$6:$J$18,2,FALSE)</f>
        <v>32.743181818181817</v>
      </c>
      <c r="S42" s="73">
        <f t="shared" si="1"/>
        <v>2050.6956543181818</v>
      </c>
    </row>
    <row r="43" spans="1:19" x14ac:dyDescent="0.25">
      <c r="A43" t="s">
        <v>0</v>
      </c>
      <c r="C43" s="2" t="s">
        <v>36</v>
      </c>
      <c r="D43" t="s">
        <v>27</v>
      </c>
      <c r="E43" t="s">
        <v>15</v>
      </c>
      <c r="F43" s="12">
        <v>42844</v>
      </c>
      <c r="G43" t="s">
        <v>16</v>
      </c>
      <c r="H43" t="s">
        <v>28</v>
      </c>
      <c r="I43">
        <v>4</v>
      </c>
      <c r="J43" t="s">
        <v>17</v>
      </c>
      <c r="K43" s="3" t="s">
        <v>25</v>
      </c>
      <c r="L43" s="4">
        <v>7541</v>
      </c>
      <c r="M43" s="4">
        <v>0</v>
      </c>
      <c r="N43">
        <v>2</v>
      </c>
      <c r="O43">
        <v>1656936</v>
      </c>
      <c r="P43" t="s">
        <v>29</v>
      </c>
      <c r="Q43" s="15" t="str">
        <f t="shared" si="0"/>
        <v>Apr-17</v>
      </c>
      <c r="R43" s="73">
        <f>VLOOKUP(Q43,'Daily Stock Pricing'!$I$6:$J$18,2,FALSE)</f>
        <v>28.338000000000001</v>
      </c>
      <c r="S43" s="73">
        <f t="shared" si="1"/>
        <v>213696.85800000001</v>
      </c>
    </row>
    <row r="44" spans="1:19" x14ac:dyDescent="0.25">
      <c r="A44" t="s">
        <v>0</v>
      </c>
      <c r="C44" s="2" t="s">
        <v>36</v>
      </c>
      <c r="D44" t="s">
        <v>27</v>
      </c>
      <c r="E44" t="s">
        <v>19</v>
      </c>
      <c r="F44" s="12">
        <v>42844</v>
      </c>
      <c r="G44" t="s">
        <v>16</v>
      </c>
      <c r="H44" t="s">
        <v>28</v>
      </c>
      <c r="I44">
        <v>4</v>
      </c>
      <c r="J44" t="s">
        <v>17</v>
      </c>
      <c r="K44" s="3" t="s">
        <v>25</v>
      </c>
      <c r="L44" s="4">
        <v>7541</v>
      </c>
      <c r="M44" s="4">
        <v>39212.866199999997</v>
      </c>
      <c r="N44">
        <v>1</v>
      </c>
      <c r="O44">
        <v>1656936</v>
      </c>
      <c r="P44" t="s">
        <v>30</v>
      </c>
      <c r="Q44" s="15" t="str">
        <f t="shared" si="0"/>
        <v>Apr-17</v>
      </c>
      <c r="R44" s="73">
        <f>VLOOKUP(Q44,'Daily Stock Pricing'!$I$6:$J$18,2,FALSE)</f>
        <v>28.338000000000001</v>
      </c>
      <c r="S44" s="73">
        <f t="shared" si="1"/>
        <v>213696.85800000001</v>
      </c>
    </row>
    <row r="45" spans="1:19" x14ac:dyDescent="0.25">
      <c r="A45" t="s">
        <v>0</v>
      </c>
      <c r="C45" s="2" t="s">
        <v>36</v>
      </c>
      <c r="D45" t="s">
        <v>27</v>
      </c>
      <c r="E45" t="s">
        <v>19</v>
      </c>
      <c r="F45" s="12">
        <v>42838</v>
      </c>
      <c r="G45" t="s">
        <v>16</v>
      </c>
      <c r="H45" t="s">
        <v>28</v>
      </c>
      <c r="I45">
        <v>4</v>
      </c>
      <c r="J45" t="s">
        <v>31</v>
      </c>
      <c r="K45" s="3" t="s">
        <v>25</v>
      </c>
      <c r="L45" s="4">
        <v>432.48500000000001</v>
      </c>
      <c r="M45" s="4">
        <v>31671.8662</v>
      </c>
      <c r="N45">
        <v>1</v>
      </c>
      <c r="O45">
        <v>1656936</v>
      </c>
      <c r="P45" t="s">
        <v>30</v>
      </c>
      <c r="Q45" s="15" t="str">
        <f t="shared" si="0"/>
        <v>Apr-17</v>
      </c>
      <c r="R45" s="73">
        <f>VLOOKUP(Q45,'Daily Stock Pricing'!$I$6:$J$18,2,FALSE)</f>
        <v>28.338000000000001</v>
      </c>
      <c r="S45" s="73">
        <f t="shared" si="1"/>
        <v>12255.75993</v>
      </c>
    </row>
    <row r="46" spans="1:19" x14ac:dyDescent="0.25">
      <c r="A46" t="s">
        <v>0</v>
      </c>
      <c r="C46" s="2" t="s">
        <v>36</v>
      </c>
      <c r="D46" t="s">
        <v>27</v>
      </c>
      <c r="E46" t="s">
        <v>19</v>
      </c>
      <c r="F46" s="12">
        <v>42838</v>
      </c>
      <c r="G46" t="s">
        <v>16</v>
      </c>
      <c r="H46" t="s">
        <v>28</v>
      </c>
      <c r="I46">
        <v>4</v>
      </c>
      <c r="J46" t="s">
        <v>22</v>
      </c>
      <c r="K46" s="3" t="s">
        <v>25</v>
      </c>
      <c r="L46" s="4">
        <v>102.97750000000001</v>
      </c>
      <c r="M46" s="4">
        <v>7541.2763000000004</v>
      </c>
      <c r="N46">
        <v>2</v>
      </c>
      <c r="O46">
        <v>1656936</v>
      </c>
      <c r="P46" t="s">
        <v>29</v>
      </c>
      <c r="Q46" s="15" t="str">
        <f t="shared" si="0"/>
        <v>Apr-17</v>
      </c>
      <c r="R46" s="73">
        <f>VLOOKUP(Q46,'Daily Stock Pricing'!$I$6:$J$18,2,FALSE)</f>
        <v>28.338000000000001</v>
      </c>
      <c r="S46" s="73">
        <f t="shared" si="1"/>
        <v>2918.1763950000004</v>
      </c>
    </row>
    <row r="47" spans="1:19" x14ac:dyDescent="0.25">
      <c r="A47" t="s">
        <v>0</v>
      </c>
      <c r="C47" s="2" t="s">
        <v>36</v>
      </c>
      <c r="D47" t="s">
        <v>27</v>
      </c>
      <c r="E47" t="s">
        <v>19</v>
      </c>
      <c r="F47" s="12">
        <v>42809</v>
      </c>
      <c r="G47" t="s">
        <v>16</v>
      </c>
      <c r="H47" t="s">
        <v>0</v>
      </c>
      <c r="I47">
        <v>4</v>
      </c>
      <c r="J47" t="s">
        <v>22</v>
      </c>
      <c r="K47" s="3" t="s">
        <v>25</v>
      </c>
      <c r="L47" s="4">
        <v>32.360199999999999</v>
      </c>
      <c r="M47" s="4">
        <v>7922.3602000000001</v>
      </c>
      <c r="N47">
        <v>3</v>
      </c>
      <c r="O47">
        <v>789570</v>
      </c>
      <c r="P47" t="s">
        <v>18</v>
      </c>
      <c r="Q47" s="15" t="str">
        <f t="shared" si="0"/>
        <v>Mar-17</v>
      </c>
      <c r="R47" s="73">
        <f>VLOOKUP(Q47,'Daily Stock Pricing'!$I$6:$J$18,2,FALSE)</f>
        <v>26.442173913043476</v>
      </c>
      <c r="S47" s="73">
        <f t="shared" si="1"/>
        <v>855.67403626086946</v>
      </c>
    </row>
    <row r="48" spans="1:19" x14ac:dyDescent="0.25">
      <c r="A48" t="s">
        <v>0</v>
      </c>
      <c r="C48" s="2" t="s">
        <v>36</v>
      </c>
      <c r="D48" t="s">
        <v>27</v>
      </c>
      <c r="E48" t="s">
        <v>19</v>
      </c>
      <c r="F48" s="12">
        <v>42809</v>
      </c>
      <c r="G48" t="s">
        <v>16</v>
      </c>
      <c r="H48" t="s">
        <v>0</v>
      </c>
      <c r="I48">
        <v>4</v>
      </c>
      <c r="J48" t="s">
        <v>22</v>
      </c>
      <c r="K48" s="3" t="s">
        <v>25</v>
      </c>
      <c r="L48" s="4">
        <v>75.769599999999997</v>
      </c>
      <c r="M48" s="4">
        <v>18549.7696</v>
      </c>
      <c r="N48">
        <v>4</v>
      </c>
      <c r="O48">
        <v>789570</v>
      </c>
      <c r="P48" t="s">
        <v>18</v>
      </c>
      <c r="Q48" s="15" t="str">
        <f t="shared" si="0"/>
        <v>Mar-17</v>
      </c>
      <c r="R48" s="73">
        <f>VLOOKUP(Q48,'Daily Stock Pricing'!$I$6:$J$18,2,FALSE)</f>
        <v>26.442173913043476</v>
      </c>
      <c r="S48" s="73">
        <f t="shared" si="1"/>
        <v>2003.5129405217388</v>
      </c>
    </row>
    <row r="49" spans="1:19" x14ac:dyDescent="0.25">
      <c r="A49" t="s">
        <v>0</v>
      </c>
      <c r="C49" s="2" t="s">
        <v>36</v>
      </c>
      <c r="D49" t="s">
        <v>27</v>
      </c>
      <c r="E49" t="s">
        <v>19</v>
      </c>
      <c r="F49" s="12">
        <v>42809</v>
      </c>
      <c r="G49" t="s">
        <v>16</v>
      </c>
      <c r="H49" t="s">
        <v>0</v>
      </c>
      <c r="I49">
        <v>4</v>
      </c>
      <c r="J49" t="s">
        <v>22</v>
      </c>
      <c r="K49" s="3" t="s">
        <v>25</v>
      </c>
      <c r="L49" s="4">
        <v>15.637</v>
      </c>
      <c r="M49" s="4">
        <v>3812.6370000000002</v>
      </c>
      <c r="N49">
        <v>2</v>
      </c>
      <c r="O49">
        <v>789570</v>
      </c>
      <c r="P49" t="s">
        <v>18</v>
      </c>
      <c r="Q49" s="15" t="str">
        <f t="shared" si="0"/>
        <v>Mar-17</v>
      </c>
      <c r="R49" s="73">
        <f>VLOOKUP(Q49,'Daily Stock Pricing'!$I$6:$J$18,2,FALSE)</f>
        <v>26.442173913043476</v>
      </c>
      <c r="S49" s="73">
        <f t="shared" si="1"/>
        <v>413.47627347826085</v>
      </c>
    </row>
    <row r="50" spans="1:19" x14ac:dyDescent="0.25">
      <c r="A50" t="s">
        <v>0</v>
      </c>
      <c r="C50" s="2" t="s">
        <v>36</v>
      </c>
      <c r="D50" t="s">
        <v>27</v>
      </c>
      <c r="E50" t="s">
        <v>19</v>
      </c>
      <c r="F50" s="12">
        <v>42809</v>
      </c>
      <c r="G50" t="s">
        <v>16</v>
      </c>
      <c r="H50" t="s">
        <v>0</v>
      </c>
      <c r="I50">
        <v>4</v>
      </c>
      <c r="J50" t="s">
        <v>22</v>
      </c>
      <c r="K50" s="3" t="s">
        <v>25</v>
      </c>
      <c r="L50" s="4">
        <v>78.300200000000004</v>
      </c>
      <c r="M50" s="4">
        <v>19169.300200000001</v>
      </c>
      <c r="N50">
        <v>5</v>
      </c>
      <c r="O50">
        <v>789570</v>
      </c>
      <c r="P50" t="s">
        <v>18</v>
      </c>
      <c r="Q50" s="15" t="str">
        <f t="shared" si="0"/>
        <v>Mar-17</v>
      </c>
      <c r="R50" s="73">
        <f>VLOOKUP(Q50,'Daily Stock Pricing'!$I$6:$J$18,2,FALSE)</f>
        <v>26.442173913043476</v>
      </c>
      <c r="S50" s="73">
        <f t="shared" si="1"/>
        <v>2070.4275058260869</v>
      </c>
    </row>
    <row r="51" spans="1:19" x14ac:dyDescent="0.25">
      <c r="A51" t="s">
        <v>0</v>
      </c>
      <c r="C51" s="2" t="s">
        <v>36</v>
      </c>
      <c r="D51" t="s">
        <v>27</v>
      </c>
      <c r="E51" t="s">
        <v>19</v>
      </c>
      <c r="F51" s="12">
        <v>42797</v>
      </c>
      <c r="G51" t="s">
        <v>16</v>
      </c>
      <c r="H51" t="s">
        <v>0</v>
      </c>
      <c r="I51">
        <v>4</v>
      </c>
      <c r="J51" t="s">
        <v>17</v>
      </c>
      <c r="K51" s="3" t="s">
        <v>25</v>
      </c>
      <c r="L51" s="4">
        <v>33858</v>
      </c>
      <c r="M51" s="4">
        <v>168999</v>
      </c>
      <c r="N51">
        <v>1</v>
      </c>
      <c r="O51">
        <v>789570</v>
      </c>
      <c r="P51" t="s">
        <v>20</v>
      </c>
      <c r="Q51" s="15" t="str">
        <f t="shared" si="0"/>
        <v>Mar-17</v>
      </c>
      <c r="R51" s="73">
        <f>VLOOKUP(Q51,'Daily Stock Pricing'!$I$6:$J$18,2,FALSE)</f>
        <v>26.442173913043476</v>
      </c>
      <c r="S51" s="73">
        <f t="shared" si="1"/>
        <v>895279.124347826</v>
      </c>
    </row>
    <row r="52" spans="1:19" x14ac:dyDescent="0.25">
      <c r="A52" t="s">
        <v>0</v>
      </c>
      <c r="C52" s="2" t="s">
        <v>36</v>
      </c>
      <c r="D52" t="s">
        <v>27</v>
      </c>
      <c r="E52" t="s">
        <v>15</v>
      </c>
      <c r="F52" s="12">
        <v>42797</v>
      </c>
      <c r="G52" t="s">
        <v>16</v>
      </c>
      <c r="H52" t="s">
        <v>0</v>
      </c>
      <c r="I52">
        <v>4</v>
      </c>
      <c r="J52" t="s">
        <v>21</v>
      </c>
      <c r="K52" s="3" t="s">
        <v>25</v>
      </c>
      <c r="L52" s="4">
        <v>9261</v>
      </c>
      <c r="M52" s="4">
        <v>159738</v>
      </c>
      <c r="N52">
        <v>2</v>
      </c>
      <c r="O52">
        <v>789570</v>
      </c>
      <c r="P52" t="s">
        <v>20</v>
      </c>
      <c r="Q52" s="15" t="str">
        <f t="shared" si="0"/>
        <v>Mar-17</v>
      </c>
      <c r="R52" s="73">
        <f>VLOOKUP(Q52,'Daily Stock Pricing'!$I$6:$J$18,2,FALSE)</f>
        <v>26.442173913043476</v>
      </c>
      <c r="S52" s="73">
        <f t="shared" si="1"/>
        <v>244880.97260869562</v>
      </c>
    </row>
    <row r="53" spans="1:19" x14ac:dyDescent="0.25">
      <c r="A53" t="s">
        <v>0</v>
      </c>
      <c r="C53" s="2" t="s">
        <v>36</v>
      </c>
      <c r="D53" t="s">
        <v>27</v>
      </c>
      <c r="E53" t="s">
        <v>15</v>
      </c>
      <c r="F53" s="12">
        <v>42797</v>
      </c>
      <c r="G53" t="s">
        <v>16</v>
      </c>
      <c r="H53" t="s">
        <v>0</v>
      </c>
      <c r="I53">
        <v>4</v>
      </c>
      <c r="J53" t="s">
        <v>17</v>
      </c>
      <c r="K53" s="3" t="s">
        <v>25</v>
      </c>
      <c r="L53" s="4">
        <v>37883</v>
      </c>
      <c r="M53" s="4">
        <v>0</v>
      </c>
      <c r="N53">
        <v>3</v>
      </c>
      <c r="O53">
        <v>789570</v>
      </c>
      <c r="P53" t="s">
        <v>32</v>
      </c>
      <c r="Q53" s="15" t="str">
        <f t="shared" si="0"/>
        <v>Mar-17</v>
      </c>
      <c r="R53" s="73">
        <f>VLOOKUP(Q53,'Daily Stock Pricing'!$I$6:$J$18,2,FALSE)</f>
        <v>26.442173913043476</v>
      </c>
      <c r="S53" s="73">
        <f t="shared" si="1"/>
        <v>1001708.874347826</v>
      </c>
    </row>
    <row r="54" spans="1:19" x14ac:dyDescent="0.25">
      <c r="A54" t="s">
        <v>0</v>
      </c>
      <c r="C54" s="2" t="s">
        <v>36</v>
      </c>
      <c r="D54" t="s">
        <v>27</v>
      </c>
      <c r="E54" t="s">
        <v>19</v>
      </c>
      <c r="F54" s="12">
        <v>42752</v>
      </c>
      <c r="G54" t="s">
        <v>16</v>
      </c>
      <c r="H54" t="s">
        <v>28</v>
      </c>
      <c r="I54">
        <v>4</v>
      </c>
      <c r="J54" t="s">
        <v>31</v>
      </c>
      <c r="K54" s="3" t="s">
        <v>25</v>
      </c>
      <c r="L54" s="4">
        <v>476.81959999999998</v>
      </c>
      <c r="M54" s="4">
        <v>31239.3812</v>
      </c>
      <c r="N54">
        <v>1</v>
      </c>
      <c r="O54">
        <v>1656936</v>
      </c>
      <c r="P54" t="s">
        <v>30</v>
      </c>
      <c r="Q54" s="15" t="str">
        <f t="shared" si="0"/>
        <v>Jan-17</v>
      </c>
      <c r="R54" s="73">
        <f>VLOOKUP(Q54,'Daily Stock Pricing'!$I$6:$J$18,2,FALSE)</f>
        <v>29.060454545454558</v>
      </c>
      <c r="S54" s="73">
        <f t="shared" si="1"/>
        <v>13856.594312181824</v>
      </c>
    </row>
    <row r="55" spans="1:19" x14ac:dyDescent="0.25">
      <c r="A55" t="s">
        <v>0</v>
      </c>
      <c r="C55" s="2" t="s">
        <v>36</v>
      </c>
      <c r="D55" t="s">
        <v>27</v>
      </c>
      <c r="E55" t="s">
        <v>19</v>
      </c>
      <c r="F55" s="12">
        <v>42748</v>
      </c>
      <c r="G55" t="s">
        <v>16</v>
      </c>
      <c r="H55" t="s">
        <v>28</v>
      </c>
      <c r="I55">
        <v>4</v>
      </c>
      <c r="J55" t="s">
        <v>22</v>
      </c>
      <c r="K55" s="3" t="s">
        <v>25</v>
      </c>
      <c r="L55" s="4">
        <v>113.2217</v>
      </c>
      <c r="M55" s="4">
        <v>7438.2987999999996</v>
      </c>
      <c r="N55">
        <v>2</v>
      </c>
      <c r="O55">
        <v>1656936</v>
      </c>
      <c r="P55" t="s">
        <v>29</v>
      </c>
      <c r="Q55" s="15" t="str">
        <f t="shared" si="0"/>
        <v>Jan-17</v>
      </c>
      <c r="R55" s="73">
        <f>VLOOKUP(Q55,'Daily Stock Pricing'!$I$6:$J$18,2,FALSE)</f>
        <v>29.060454545454558</v>
      </c>
      <c r="S55" s="73">
        <f t="shared" si="1"/>
        <v>3290.2740664090925</v>
      </c>
    </row>
    <row r="56" spans="1:19" x14ac:dyDescent="0.25">
      <c r="A56" t="s">
        <v>0</v>
      </c>
      <c r="C56" s="2" t="s">
        <v>37</v>
      </c>
      <c r="D56" t="s">
        <v>33</v>
      </c>
      <c r="E56" t="s">
        <v>15</v>
      </c>
      <c r="F56" s="12">
        <v>43011</v>
      </c>
      <c r="G56" t="s">
        <v>16</v>
      </c>
      <c r="H56" t="s">
        <v>0</v>
      </c>
      <c r="I56">
        <v>4</v>
      </c>
      <c r="J56" t="s">
        <v>21</v>
      </c>
      <c r="K56" s="3" t="s">
        <v>25</v>
      </c>
      <c r="L56" s="4">
        <v>1620</v>
      </c>
      <c r="M56" s="4">
        <v>34845</v>
      </c>
      <c r="N56">
        <v>2</v>
      </c>
      <c r="O56">
        <v>789570</v>
      </c>
      <c r="P56" t="s">
        <v>20</v>
      </c>
      <c r="Q56" s="15" t="str">
        <f t="shared" si="0"/>
        <v>Oct-17</v>
      </c>
      <c r="R56" s="73">
        <f>VLOOKUP(Q56,'Daily Stock Pricing'!$I$6:$J$18,2,FALSE)</f>
        <v>30.817499999999999</v>
      </c>
      <c r="S56" s="73">
        <f t="shared" si="1"/>
        <v>49924.35</v>
      </c>
    </row>
    <row r="57" spans="1:19" x14ac:dyDescent="0.25">
      <c r="A57" t="s">
        <v>0</v>
      </c>
      <c r="C57" s="2" t="s">
        <v>37</v>
      </c>
      <c r="D57" t="s">
        <v>33</v>
      </c>
      <c r="E57" t="s">
        <v>19</v>
      </c>
      <c r="F57" s="12">
        <v>43011</v>
      </c>
      <c r="G57" t="s">
        <v>16</v>
      </c>
      <c r="H57" t="s">
        <v>0</v>
      </c>
      <c r="I57">
        <v>4</v>
      </c>
      <c r="J57" t="s">
        <v>17</v>
      </c>
      <c r="K57" s="3" t="s">
        <v>25</v>
      </c>
      <c r="L57" s="4">
        <v>3860</v>
      </c>
      <c r="M57" s="4">
        <v>36465</v>
      </c>
      <c r="N57">
        <v>1</v>
      </c>
      <c r="O57">
        <v>789570</v>
      </c>
      <c r="P57" t="s">
        <v>20</v>
      </c>
      <c r="Q57" s="15" t="str">
        <f t="shared" si="0"/>
        <v>Oct-17</v>
      </c>
      <c r="R57" s="73">
        <f>VLOOKUP(Q57,'Daily Stock Pricing'!$I$6:$J$18,2,FALSE)</f>
        <v>30.817499999999999</v>
      </c>
      <c r="S57" s="73">
        <f t="shared" si="1"/>
        <v>118955.55</v>
      </c>
    </row>
    <row r="58" spans="1:19" x14ac:dyDescent="0.25">
      <c r="A58" t="s">
        <v>0</v>
      </c>
      <c r="C58" s="2" t="s">
        <v>37</v>
      </c>
      <c r="D58" t="s">
        <v>33</v>
      </c>
      <c r="E58" t="s">
        <v>15</v>
      </c>
      <c r="F58" s="12">
        <v>43011</v>
      </c>
      <c r="G58" t="s">
        <v>16</v>
      </c>
      <c r="H58" t="s">
        <v>0</v>
      </c>
      <c r="I58">
        <v>4</v>
      </c>
      <c r="J58" t="s">
        <v>17</v>
      </c>
      <c r="K58" s="3" t="s">
        <v>25</v>
      </c>
      <c r="L58" s="4">
        <v>3860</v>
      </c>
      <c r="M58" s="4">
        <v>11580.4455</v>
      </c>
      <c r="N58">
        <v>4</v>
      </c>
      <c r="O58">
        <v>789570</v>
      </c>
      <c r="P58" t="s">
        <v>18</v>
      </c>
      <c r="Q58" s="15" t="str">
        <f t="shared" si="0"/>
        <v>Oct-17</v>
      </c>
      <c r="R58" s="73">
        <f>VLOOKUP(Q58,'Daily Stock Pricing'!$I$6:$J$18,2,FALSE)</f>
        <v>30.817499999999999</v>
      </c>
      <c r="S58" s="73">
        <f t="shared" si="1"/>
        <v>118955.55</v>
      </c>
    </row>
    <row r="59" spans="1:19" x14ac:dyDescent="0.25">
      <c r="A59" t="s">
        <v>0</v>
      </c>
      <c r="C59" s="2" t="s">
        <v>37</v>
      </c>
      <c r="D59" t="s">
        <v>33</v>
      </c>
      <c r="E59" t="s">
        <v>19</v>
      </c>
      <c r="F59" s="12">
        <v>42993</v>
      </c>
      <c r="G59" t="s">
        <v>16</v>
      </c>
      <c r="H59" t="s">
        <v>0</v>
      </c>
      <c r="I59">
        <v>4</v>
      </c>
      <c r="J59" t="s">
        <v>22</v>
      </c>
      <c r="K59" s="3" t="s">
        <v>25</v>
      </c>
      <c r="L59" s="4">
        <v>11.5997</v>
      </c>
      <c r="M59" s="4">
        <v>3377.6289999999999</v>
      </c>
      <c r="N59">
        <v>3</v>
      </c>
      <c r="O59">
        <v>789570</v>
      </c>
      <c r="P59" t="s">
        <v>18</v>
      </c>
      <c r="Q59" s="15" t="str">
        <f t="shared" si="0"/>
        <v>Sep-17</v>
      </c>
      <c r="R59" s="73">
        <f>VLOOKUP(Q59,'Daily Stock Pricing'!$I$6:$J$18,2,FALSE)</f>
        <v>32.724761904761912</v>
      </c>
      <c r="S59" s="73">
        <f t="shared" si="1"/>
        <v>379.59742066666678</v>
      </c>
    </row>
    <row r="60" spans="1:19" x14ac:dyDescent="0.25">
      <c r="A60" t="s">
        <v>0</v>
      </c>
      <c r="C60" s="2" t="s">
        <v>37</v>
      </c>
      <c r="D60" t="s">
        <v>33</v>
      </c>
      <c r="E60" t="s">
        <v>19</v>
      </c>
      <c r="F60" s="12">
        <v>42993</v>
      </c>
      <c r="G60" t="s">
        <v>16</v>
      </c>
      <c r="H60" t="s">
        <v>0</v>
      </c>
      <c r="I60">
        <v>4</v>
      </c>
      <c r="J60" t="s">
        <v>22</v>
      </c>
      <c r="K60" s="3" t="s">
        <v>25</v>
      </c>
      <c r="L60" s="4">
        <v>53.026800000000001</v>
      </c>
      <c r="M60" s="4">
        <v>15440.4455</v>
      </c>
      <c r="N60">
        <v>6</v>
      </c>
      <c r="O60">
        <v>789570</v>
      </c>
      <c r="P60" t="s">
        <v>18</v>
      </c>
      <c r="Q60" s="15" t="str">
        <f t="shared" si="0"/>
        <v>Sep-17</v>
      </c>
      <c r="R60" s="73">
        <f>VLOOKUP(Q60,'Daily Stock Pricing'!$I$6:$J$18,2,FALSE)</f>
        <v>32.724761904761912</v>
      </c>
      <c r="S60" s="73">
        <f t="shared" si="1"/>
        <v>1735.289404571429</v>
      </c>
    </row>
    <row r="61" spans="1:19" x14ac:dyDescent="0.25">
      <c r="A61" t="s">
        <v>0</v>
      </c>
      <c r="C61" s="2" t="s">
        <v>37</v>
      </c>
      <c r="D61" t="s">
        <v>33</v>
      </c>
      <c r="E61" t="s">
        <v>19</v>
      </c>
      <c r="F61" s="12">
        <v>42993</v>
      </c>
      <c r="G61" t="s">
        <v>16</v>
      </c>
      <c r="H61" t="s">
        <v>0</v>
      </c>
      <c r="I61">
        <v>4</v>
      </c>
      <c r="J61" t="s">
        <v>22</v>
      </c>
      <c r="K61" s="3" t="s">
        <v>25</v>
      </c>
      <c r="L61" s="4">
        <v>21.526</v>
      </c>
      <c r="M61" s="4">
        <v>6267.9736999999996</v>
      </c>
      <c r="N61">
        <v>4</v>
      </c>
      <c r="O61">
        <v>789570</v>
      </c>
      <c r="P61" t="s">
        <v>18</v>
      </c>
      <c r="Q61" s="15" t="str">
        <f t="shared" si="0"/>
        <v>Sep-17</v>
      </c>
      <c r="R61" s="73">
        <f>VLOOKUP(Q61,'Daily Stock Pricing'!$I$6:$J$18,2,FALSE)</f>
        <v>32.724761904761912</v>
      </c>
      <c r="S61" s="73">
        <f t="shared" si="1"/>
        <v>704.43322476190497</v>
      </c>
    </row>
    <row r="62" spans="1:19" x14ac:dyDescent="0.25">
      <c r="A62" t="s">
        <v>0</v>
      </c>
      <c r="C62" s="2" t="s">
        <v>37</v>
      </c>
      <c r="D62" t="s">
        <v>33</v>
      </c>
      <c r="E62" t="s">
        <v>19</v>
      </c>
      <c r="F62" s="12">
        <v>42993</v>
      </c>
      <c r="G62" t="s">
        <v>16</v>
      </c>
      <c r="H62" t="s">
        <v>0</v>
      </c>
      <c r="I62">
        <v>4</v>
      </c>
      <c r="J62" t="s">
        <v>22</v>
      </c>
      <c r="K62" s="3" t="s">
        <v>25</v>
      </c>
      <c r="L62" s="4">
        <v>51.308199999999999</v>
      </c>
      <c r="M62" s="4">
        <v>14940.018599999999</v>
      </c>
      <c r="N62">
        <v>5</v>
      </c>
      <c r="O62">
        <v>789570</v>
      </c>
      <c r="P62" t="s">
        <v>18</v>
      </c>
      <c r="Q62" s="15" t="str">
        <f t="shared" si="0"/>
        <v>Sep-17</v>
      </c>
      <c r="R62" s="73">
        <f>VLOOKUP(Q62,'Daily Stock Pricing'!$I$6:$J$18,2,FALSE)</f>
        <v>32.724761904761912</v>
      </c>
      <c r="S62" s="73">
        <f t="shared" si="1"/>
        <v>1679.0486287619051</v>
      </c>
    </row>
    <row r="63" spans="1:19" x14ac:dyDescent="0.25">
      <c r="A63" t="s">
        <v>0</v>
      </c>
      <c r="C63" s="2" t="s">
        <v>37</v>
      </c>
      <c r="D63" t="s">
        <v>33</v>
      </c>
      <c r="E63" t="s">
        <v>15</v>
      </c>
      <c r="F63" s="12">
        <v>42989</v>
      </c>
      <c r="G63" t="s">
        <v>16</v>
      </c>
      <c r="H63" t="s">
        <v>0</v>
      </c>
      <c r="I63">
        <v>4</v>
      </c>
      <c r="J63" t="s">
        <v>17</v>
      </c>
      <c r="K63" s="3" t="s">
        <v>25</v>
      </c>
      <c r="L63" s="4">
        <v>112500</v>
      </c>
      <c r="M63" s="4">
        <v>0</v>
      </c>
      <c r="N63">
        <v>5</v>
      </c>
      <c r="O63">
        <v>789570</v>
      </c>
      <c r="P63" t="s">
        <v>38</v>
      </c>
      <c r="Q63" s="15" t="str">
        <f t="shared" si="0"/>
        <v>Sep-17</v>
      </c>
      <c r="R63" s="73">
        <f>VLOOKUP(Q63,'Daily Stock Pricing'!$I$6:$J$18,2,FALSE)</f>
        <v>32.724761904761912</v>
      </c>
      <c r="S63" s="73">
        <f t="shared" si="1"/>
        <v>3681535.714285715</v>
      </c>
    </row>
    <row r="64" spans="1:19" x14ac:dyDescent="0.25">
      <c r="A64" t="s">
        <v>0</v>
      </c>
      <c r="C64" s="2" t="s">
        <v>37</v>
      </c>
      <c r="D64" t="s">
        <v>33</v>
      </c>
      <c r="E64" t="s">
        <v>15</v>
      </c>
      <c r="F64" s="12">
        <v>42989</v>
      </c>
      <c r="G64" t="s">
        <v>16</v>
      </c>
      <c r="H64" t="s">
        <v>0</v>
      </c>
      <c r="I64">
        <v>4</v>
      </c>
      <c r="J64" t="s">
        <v>24</v>
      </c>
      <c r="K64" s="3" t="s">
        <v>25</v>
      </c>
      <c r="L64" s="4">
        <v>49179</v>
      </c>
      <c r="M64" s="4">
        <v>32605</v>
      </c>
      <c r="N64">
        <v>3</v>
      </c>
      <c r="O64">
        <v>789570</v>
      </c>
      <c r="P64" t="s">
        <v>20</v>
      </c>
      <c r="Q64" s="15" t="str">
        <f t="shared" si="0"/>
        <v>Sep-17</v>
      </c>
      <c r="R64" s="73">
        <f>VLOOKUP(Q64,'Daily Stock Pricing'!$I$6:$J$18,2,FALSE)</f>
        <v>32.724761904761912</v>
      </c>
      <c r="S64" s="73">
        <f t="shared" si="1"/>
        <v>1609371.0657142862</v>
      </c>
    </row>
    <row r="65" spans="1:19" x14ac:dyDescent="0.25">
      <c r="A65" t="s">
        <v>0</v>
      </c>
      <c r="C65" s="2" t="s">
        <v>37</v>
      </c>
      <c r="D65" t="s">
        <v>33</v>
      </c>
      <c r="E65" t="s">
        <v>19</v>
      </c>
      <c r="F65" s="12">
        <v>42989</v>
      </c>
      <c r="G65" t="s">
        <v>16</v>
      </c>
      <c r="H65" t="s">
        <v>0</v>
      </c>
      <c r="I65">
        <v>4</v>
      </c>
      <c r="J65" t="s">
        <v>17</v>
      </c>
      <c r="K65" s="3" t="s">
        <v>25</v>
      </c>
      <c r="L65" s="4">
        <v>112500</v>
      </c>
      <c r="M65" s="4">
        <v>145105</v>
      </c>
      <c r="N65">
        <v>1</v>
      </c>
      <c r="O65">
        <v>789570</v>
      </c>
      <c r="P65" t="s">
        <v>20</v>
      </c>
      <c r="Q65" s="15" t="str">
        <f t="shared" si="0"/>
        <v>Sep-17</v>
      </c>
      <c r="R65" s="73">
        <f>VLOOKUP(Q65,'Daily Stock Pricing'!$I$6:$J$18,2,FALSE)</f>
        <v>32.724761904761912</v>
      </c>
      <c r="S65" s="73">
        <f t="shared" si="1"/>
        <v>3681535.714285715</v>
      </c>
    </row>
    <row r="66" spans="1:19" x14ac:dyDescent="0.25">
      <c r="A66" t="s">
        <v>0</v>
      </c>
      <c r="C66" s="2" t="s">
        <v>37</v>
      </c>
      <c r="D66" t="s">
        <v>33</v>
      </c>
      <c r="E66" t="s">
        <v>15</v>
      </c>
      <c r="F66" s="12">
        <v>42989</v>
      </c>
      <c r="G66" t="s">
        <v>16</v>
      </c>
      <c r="H66" t="s">
        <v>0</v>
      </c>
      <c r="I66">
        <v>4</v>
      </c>
      <c r="J66" t="s">
        <v>21</v>
      </c>
      <c r="K66" s="3" t="s">
        <v>25</v>
      </c>
      <c r="L66" s="4">
        <v>63321</v>
      </c>
      <c r="M66" s="4">
        <v>81784</v>
      </c>
      <c r="N66">
        <v>2</v>
      </c>
      <c r="O66">
        <v>789570</v>
      </c>
      <c r="P66" t="s">
        <v>20</v>
      </c>
      <c r="Q66" s="15" t="str">
        <f t="shared" si="0"/>
        <v>Sep-17</v>
      </c>
      <c r="R66" s="73">
        <f>VLOOKUP(Q66,'Daily Stock Pricing'!$I$6:$J$18,2,FALSE)</f>
        <v>32.724761904761912</v>
      </c>
      <c r="S66" s="73">
        <f t="shared" si="1"/>
        <v>2072164.6485714291</v>
      </c>
    </row>
    <row r="67" spans="1:19" x14ac:dyDescent="0.25">
      <c r="A67" t="s">
        <v>0</v>
      </c>
      <c r="C67" s="2" t="s">
        <v>37</v>
      </c>
      <c r="D67" t="s">
        <v>33</v>
      </c>
      <c r="E67" t="s">
        <v>19</v>
      </c>
      <c r="F67" s="12">
        <v>42901</v>
      </c>
      <c r="G67" t="s">
        <v>16</v>
      </c>
      <c r="H67" t="s">
        <v>0</v>
      </c>
      <c r="I67">
        <v>4</v>
      </c>
      <c r="J67" t="s">
        <v>22</v>
      </c>
      <c r="K67" s="3" t="s">
        <v>25</v>
      </c>
      <c r="L67" s="4">
        <v>11.326499999999999</v>
      </c>
      <c r="M67" s="4">
        <v>3366.0293000000001</v>
      </c>
      <c r="N67">
        <v>3</v>
      </c>
      <c r="O67">
        <v>789570</v>
      </c>
      <c r="P67" t="s">
        <v>18</v>
      </c>
      <c r="Q67" s="15" t="str">
        <f t="shared" si="0"/>
        <v>Jun-17</v>
      </c>
      <c r="R67" s="73">
        <f>VLOOKUP(Q67,'Daily Stock Pricing'!$I$6:$J$18,2,FALSE)</f>
        <v>32.743181818181817</v>
      </c>
      <c r="S67" s="73">
        <f t="shared" si="1"/>
        <v>370.86564886363635</v>
      </c>
    </row>
    <row r="68" spans="1:19" x14ac:dyDescent="0.25">
      <c r="A68" t="s">
        <v>0</v>
      </c>
      <c r="C68" s="2" t="s">
        <v>37</v>
      </c>
      <c r="D68" t="s">
        <v>33</v>
      </c>
      <c r="E68" t="s">
        <v>19</v>
      </c>
      <c r="F68" s="12">
        <v>42901</v>
      </c>
      <c r="G68" t="s">
        <v>16</v>
      </c>
      <c r="H68" t="s">
        <v>0</v>
      </c>
      <c r="I68">
        <v>4</v>
      </c>
      <c r="J68" t="s">
        <v>22</v>
      </c>
      <c r="K68" s="3" t="s">
        <v>25</v>
      </c>
      <c r="L68" s="4">
        <v>51.777799999999999</v>
      </c>
      <c r="M68" s="4">
        <v>15387.4187</v>
      </c>
      <c r="N68">
        <v>6</v>
      </c>
      <c r="O68">
        <v>789570</v>
      </c>
      <c r="P68" t="s">
        <v>18</v>
      </c>
      <c r="Q68" s="15" t="str">
        <f t="shared" si="0"/>
        <v>Jun-17</v>
      </c>
      <c r="R68" s="73">
        <f>VLOOKUP(Q68,'Daily Stock Pricing'!$I$6:$J$18,2,FALSE)</f>
        <v>32.743181818181817</v>
      </c>
      <c r="S68" s="73">
        <f t="shared" si="1"/>
        <v>1695.3699195454544</v>
      </c>
    </row>
    <row r="69" spans="1:19" x14ac:dyDescent="0.25">
      <c r="A69" t="s">
        <v>0</v>
      </c>
      <c r="C69" s="2" t="s">
        <v>37</v>
      </c>
      <c r="D69" t="s">
        <v>33</v>
      </c>
      <c r="E69" t="s">
        <v>19</v>
      </c>
      <c r="F69" s="12">
        <v>42901</v>
      </c>
      <c r="G69" t="s">
        <v>16</v>
      </c>
      <c r="H69" t="s">
        <v>0</v>
      </c>
      <c r="I69">
        <v>4</v>
      </c>
      <c r="J69" t="s">
        <v>22</v>
      </c>
      <c r="K69" s="3" t="s">
        <v>25</v>
      </c>
      <c r="L69" s="4">
        <v>21.018899999999999</v>
      </c>
      <c r="M69" s="4">
        <v>6246.4476999999997</v>
      </c>
      <c r="N69">
        <v>4</v>
      </c>
      <c r="O69">
        <v>789570</v>
      </c>
      <c r="P69" t="s">
        <v>18</v>
      </c>
      <c r="Q69" s="15" t="str">
        <f t="shared" si="0"/>
        <v>Jun-17</v>
      </c>
      <c r="R69" s="73">
        <f>VLOOKUP(Q69,'Daily Stock Pricing'!$I$6:$J$18,2,FALSE)</f>
        <v>32.743181818181817</v>
      </c>
      <c r="S69" s="73">
        <f t="shared" si="1"/>
        <v>688.22566431818177</v>
      </c>
    </row>
    <row r="70" spans="1:19" x14ac:dyDescent="0.25">
      <c r="A70" t="s">
        <v>0</v>
      </c>
      <c r="C70" s="2" t="s">
        <v>37</v>
      </c>
      <c r="D70" t="s">
        <v>33</v>
      </c>
      <c r="E70" t="s">
        <v>19</v>
      </c>
      <c r="F70" s="12">
        <v>42901</v>
      </c>
      <c r="G70" t="s">
        <v>16</v>
      </c>
      <c r="H70" t="s">
        <v>0</v>
      </c>
      <c r="I70">
        <v>4</v>
      </c>
      <c r="J70" t="s">
        <v>22</v>
      </c>
      <c r="K70" s="3" t="s">
        <v>25</v>
      </c>
      <c r="L70" s="4">
        <v>50.099699999999999</v>
      </c>
      <c r="M70" s="4">
        <v>14888.7104</v>
      </c>
      <c r="N70">
        <v>5</v>
      </c>
      <c r="O70">
        <v>789570</v>
      </c>
      <c r="P70" t="s">
        <v>18</v>
      </c>
      <c r="Q70" s="15" t="str">
        <f t="shared" si="0"/>
        <v>Jun-17</v>
      </c>
      <c r="R70" s="73">
        <f>VLOOKUP(Q70,'Daily Stock Pricing'!$I$6:$J$18,2,FALSE)</f>
        <v>32.743181818181817</v>
      </c>
      <c r="S70" s="73">
        <f t="shared" si="1"/>
        <v>1640.4235861363636</v>
      </c>
    </row>
    <row r="71" spans="1:19" x14ac:dyDescent="0.25">
      <c r="A71" t="s">
        <v>0</v>
      </c>
      <c r="C71" s="2" t="s">
        <v>37</v>
      </c>
      <c r="D71" t="s">
        <v>33</v>
      </c>
      <c r="E71" t="s">
        <v>19</v>
      </c>
      <c r="F71" s="12">
        <v>42809</v>
      </c>
      <c r="G71" t="s">
        <v>16</v>
      </c>
      <c r="H71" t="s">
        <v>0</v>
      </c>
      <c r="I71">
        <v>4</v>
      </c>
      <c r="J71" t="s">
        <v>22</v>
      </c>
      <c r="K71" s="3" t="s">
        <v>25</v>
      </c>
      <c r="L71" s="4">
        <v>25.428799999999999</v>
      </c>
      <c r="M71" s="4">
        <v>6225.4287999999997</v>
      </c>
      <c r="N71">
        <v>4</v>
      </c>
      <c r="O71">
        <v>789570</v>
      </c>
      <c r="P71" t="s">
        <v>18</v>
      </c>
      <c r="Q71" s="15" t="str">
        <f t="shared" si="0"/>
        <v>Mar-17</v>
      </c>
      <c r="R71" s="73">
        <f>VLOOKUP(Q71,'Daily Stock Pricing'!$I$6:$J$18,2,FALSE)</f>
        <v>26.442173913043476</v>
      </c>
      <c r="S71" s="73">
        <f t="shared" si="1"/>
        <v>672.39275199999986</v>
      </c>
    </row>
    <row r="72" spans="1:19" x14ac:dyDescent="0.25">
      <c r="A72" t="s">
        <v>0</v>
      </c>
      <c r="C72" s="2" t="s">
        <v>37</v>
      </c>
      <c r="D72" t="s">
        <v>33</v>
      </c>
      <c r="E72" t="s">
        <v>19</v>
      </c>
      <c r="F72" s="12">
        <v>42809</v>
      </c>
      <c r="G72" t="s">
        <v>16</v>
      </c>
      <c r="H72" t="s">
        <v>0</v>
      </c>
      <c r="I72">
        <v>4</v>
      </c>
      <c r="J72" t="s">
        <v>22</v>
      </c>
      <c r="K72" s="3" t="s">
        <v>25</v>
      </c>
      <c r="L72" s="4">
        <v>60.610700000000001</v>
      </c>
      <c r="M72" s="4">
        <v>14838.610699999999</v>
      </c>
      <c r="N72">
        <v>5</v>
      </c>
      <c r="O72">
        <v>789570</v>
      </c>
      <c r="P72" t="s">
        <v>18</v>
      </c>
      <c r="Q72" s="15" t="str">
        <f t="shared" si="0"/>
        <v>Mar-17</v>
      </c>
      <c r="R72" s="73">
        <f>VLOOKUP(Q72,'Daily Stock Pricing'!$I$6:$J$18,2,FALSE)</f>
        <v>26.442173913043476</v>
      </c>
      <c r="S72" s="73">
        <f t="shared" si="1"/>
        <v>1602.6786703913042</v>
      </c>
    </row>
    <row r="73" spans="1:19" x14ac:dyDescent="0.25">
      <c r="A73" t="s">
        <v>0</v>
      </c>
      <c r="C73" s="2" t="s">
        <v>37</v>
      </c>
      <c r="D73" t="s">
        <v>33</v>
      </c>
      <c r="E73" t="s">
        <v>19</v>
      </c>
      <c r="F73" s="12">
        <v>42809</v>
      </c>
      <c r="G73" t="s">
        <v>16</v>
      </c>
      <c r="H73" t="s">
        <v>0</v>
      </c>
      <c r="I73">
        <v>4</v>
      </c>
      <c r="J73" t="s">
        <v>22</v>
      </c>
      <c r="K73" s="3" t="s">
        <v>25</v>
      </c>
      <c r="L73" s="4">
        <v>13.7028</v>
      </c>
      <c r="M73" s="4">
        <v>3354.7028</v>
      </c>
      <c r="N73">
        <v>3</v>
      </c>
      <c r="O73">
        <v>789570</v>
      </c>
      <c r="P73" t="s">
        <v>18</v>
      </c>
      <c r="Q73" s="15" t="str">
        <f t="shared" ref="Q73:Q136" si="2">TEXT(F73, "mmm") &amp; "-" &amp; TEXT(F73, "yy")</f>
        <v>Mar-17</v>
      </c>
      <c r="R73" s="73">
        <f>VLOOKUP(Q73,'Daily Stock Pricing'!$I$6:$J$18,2,FALSE)</f>
        <v>26.442173913043476</v>
      </c>
      <c r="S73" s="73">
        <f t="shared" ref="S73:S136" si="3">SUM(R73*L73)</f>
        <v>362.33182069565214</v>
      </c>
    </row>
    <row r="74" spans="1:19" x14ac:dyDescent="0.25">
      <c r="A74" t="s">
        <v>0</v>
      </c>
      <c r="C74" s="2" t="s">
        <v>37</v>
      </c>
      <c r="D74" t="s">
        <v>33</v>
      </c>
      <c r="E74" t="s">
        <v>19</v>
      </c>
      <c r="F74" s="12">
        <v>42809</v>
      </c>
      <c r="G74" t="s">
        <v>16</v>
      </c>
      <c r="H74" t="s">
        <v>0</v>
      </c>
      <c r="I74">
        <v>4</v>
      </c>
      <c r="J74" t="s">
        <v>22</v>
      </c>
      <c r="K74" s="3" t="s">
        <v>25</v>
      </c>
      <c r="L74" s="4">
        <v>62.640900000000002</v>
      </c>
      <c r="M74" s="4">
        <v>15335.6409</v>
      </c>
      <c r="N74">
        <v>6</v>
      </c>
      <c r="O74">
        <v>789570</v>
      </c>
      <c r="P74" t="s">
        <v>18</v>
      </c>
      <c r="Q74" s="15" t="str">
        <f t="shared" si="2"/>
        <v>Mar-17</v>
      </c>
      <c r="R74" s="73">
        <f>VLOOKUP(Q74,'Daily Stock Pricing'!$I$6:$J$18,2,FALSE)</f>
        <v>26.442173913043476</v>
      </c>
      <c r="S74" s="73">
        <f t="shared" si="3"/>
        <v>1656.3615718695651</v>
      </c>
    </row>
    <row r="75" spans="1:19" x14ac:dyDescent="0.25">
      <c r="A75" t="s">
        <v>0</v>
      </c>
      <c r="C75" s="2" t="s">
        <v>37</v>
      </c>
      <c r="D75" t="s">
        <v>33</v>
      </c>
      <c r="E75" t="s">
        <v>19</v>
      </c>
      <c r="F75" s="12">
        <v>42797</v>
      </c>
      <c r="G75" t="s">
        <v>16</v>
      </c>
      <c r="H75" t="s">
        <v>0</v>
      </c>
      <c r="I75">
        <v>4</v>
      </c>
      <c r="J75" t="s">
        <v>17</v>
      </c>
      <c r="K75" s="3" t="s">
        <v>25</v>
      </c>
      <c r="L75" s="4">
        <v>46663</v>
      </c>
      <c r="M75" s="4">
        <v>46663</v>
      </c>
      <c r="N75">
        <v>1</v>
      </c>
      <c r="O75">
        <v>789570</v>
      </c>
      <c r="P75" t="s">
        <v>20</v>
      </c>
      <c r="Q75" s="15" t="str">
        <f t="shared" si="2"/>
        <v>Mar-17</v>
      </c>
      <c r="R75" s="73">
        <f>VLOOKUP(Q75,'Daily Stock Pricing'!$I$6:$J$18,2,FALSE)</f>
        <v>26.442173913043476</v>
      </c>
      <c r="S75" s="73">
        <f t="shared" si="3"/>
        <v>1233871.1613043477</v>
      </c>
    </row>
    <row r="76" spans="1:19" x14ac:dyDescent="0.25">
      <c r="A76" t="s">
        <v>0</v>
      </c>
      <c r="C76" s="2" t="s">
        <v>37</v>
      </c>
      <c r="D76" t="s">
        <v>33</v>
      </c>
      <c r="E76" t="s">
        <v>15</v>
      </c>
      <c r="F76" s="12">
        <v>42797</v>
      </c>
      <c r="G76" t="s">
        <v>16</v>
      </c>
      <c r="H76" t="s">
        <v>0</v>
      </c>
      <c r="I76">
        <v>4</v>
      </c>
      <c r="J76" t="s">
        <v>17</v>
      </c>
      <c r="K76" s="3" t="s">
        <v>25</v>
      </c>
      <c r="L76" s="4">
        <v>52210</v>
      </c>
      <c r="M76" s="4">
        <v>0</v>
      </c>
      <c r="N76">
        <v>4</v>
      </c>
      <c r="O76">
        <v>789570</v>
      </c>
      <c r="P76" t="s">
        <v>32</v>
      </c>
      <c r="Q76" s="15" t="str">
        <f t="shared" si="2"/>
        <v>Mar-17</v>
      </c>
      <c r="R76" s="73">
        <f>VLOOKUP(Q76,'Daily Stock Pricing'!$I$6:$J$18,2,FALSE)</f>
        <v>26.442173913043476</v>
      </c>
      <c r="S76" s="73">
        <f t="shared" si="3"/>
        <v>1380545.9</v>
      </c>
    </row>
    <row r="77" spans="1:19" x14ac:dyDescent="0.25">
      <c r="A77" t="s">
        <v>0</v>
      </c>
      <c r="C77" s="2" t="s">
        <v>37</v>
      </c>
      <c r="D77" t="s">
        <v>33</v>
      </c>
      <c r="E77" t="s">
        <v>15</v>
      </c>
      <c r="F77" s="12">
        <v>42797</v>
      </c>
      <c r="G77" t="s">
        <v>16</v>
      </c>
      <c r="H77" t="s">
        <v>0</v>
      </c>
      <c r="I77">
        <v>4</v>
      </c>
      <c r="J77" t="s">
        <v>21</v>
      </c>
      <c r="K77" s="3" t="s">
        <v>25</v>
      </c>
      <c r="L77" s="4">
        <v>14058</v>
      </c>
      <c r="M77" s="4">
        <v>32605</v>
      </c>
      <c r="N77">
        <v>2</v>
      </c>
      <c r="O77">
        <v>789570</v>
      </c>
      <c r="P77" t="s">
        <v>20</v>
      </c>
      <c r="Q77" s="15" t="str">
        <f t="shared" si="2"/>
        <v>Mar-17</v>
      </c>
      <c r="R77" s="73">
        <f>VLOOKUP(Q77,'Daily Stock Pricing'!$I$6:$J$18,2,FALSE)</f>
        <v>26.442173913043476</v>
      </c>
      <c r="S77" s="73">
        <f t="shared" si="3"/>
        <v>371724.08086956519</v>
      </c>
    </row>
    <row r="78" spans="1:19" x14ac:dyDescent="0.25">
      <c r="A78" t="s">
        <v>0</v>
      </c>
      <c r="C78" s="2" t="s">
        <v>37</v>
      </c>
      <c r="D78" t="s">
        <v>33</v>
      </c>
      <c r="E78" t="s">
        <v>15</v>
      </c>
      <c r="F78" s="12">
        <v>42796</v>
      </c>
      <c r="G78" t="s">
        <v>16</v>
      </c>
      <c r="H78" t="s">
        <v>0</v>
      </c>
      <c r="I78">
        <v>4</v>
      </c>
      <c r="J78" t="s">
        <v>24</v>
      </c>
      <c r="K78" s="3" t="s">
        <v>39</v>
      </c>
      <c r="L78" s="4">
        <v>53201</v>
      </c>
      <c r="M78" s="4">
        <v>0</v>
      </c>
      <c r="N78">
        <v>1</v>
      </c>
      <c r="O78">
        <v>789570</v>
      </c>
      <c r="P78" t="s">
        <v>20</v>
      </c>
      <c r="Q78" s="15" t="str">
        <f t="shared" si="2"/>
        <v>Mar-17</v>
      </c>
      <c r="R78" s="73">
        <f>VLOOKUP(Q78,'Daily Stock Pricing'!$I$6:$J$18,2,FALSE)</f>
        <v>26.442173913043476</v>
      </c>
      <c r="S78" s="73">
        <f t="shared" si="3"/>
        <v>1406750.094347826</v>
      </c>
    </row>
    <row r="79" spans="1:19" x14ac:dyDescent="0.25">
      <c r="A79" t="s">
        <v>0</v>
      </c>
      <c r="C79" s="2" t="s">
        <v>37</v>
      </c>
      <c r="D79" t="s">
        <v>33</v>
      </c>
      <c r="E79" t="s">
        <v>15</v>
      </c>
      <c r="F79" s="12">
        <v>42794</v>
      </c>
      <c r="G79" t="s">
        <v>16</v>
      </c>
      <c r="H79" t="s">
        <v>0</v>
      </c>
      <c r="I79">
        <v>4</v>
      </c>
      <c r="J79" t="s">
        <v>24</v>
      </c>
      <c r="K79" s="3" t="s">
        <v>39</v>
      </c>
      <c r="L79" s="4">
        <v>106160</v>
      </c>
      <c r="M79" s="4">
        <v>29636</v>
      </c>
      <c r="N79">
        <v>1</v>
      </c>
      <c r="O79">
        <v>789570</v>
      </c>
      <c r="P79" t="s">
        <v>20</v>
      </c>
      <c r="Q79" s="15" t="str">
        <f t="shared" si="2"/>
        <v>Feb-17</v>
      </c>
      <c r="R79" s="73">
        <f>VLOOKUP(Q79,'Daily Stock Pricing'!$I$6:$J$18,2,FALSE)</f>
        <v>27.791499999999996</v>
      </c>
      <c r="S79" s="73">
        <f t="shared" si="3"/>
        <v>2950345.6399999997</v>
      </c>
    </row>
    <row r="80" spans="1:19" x14ac:dyDescent="0.25">
      <c r="A80" t="s">
        <v>0</v>
      </c>
      <c r="C80" s="2" t="s">
        <v>45</v>
      </c>
      <c r="D80" t="s">
        <v>46</v>
      </c>
      <c r="E80" t="s">
        <v>15</v>
      </c>
      <c r="F80" s="12">
        <v>43011</v>
      </c>
      <c r="G80" t="s">
        <v>16</v>
      </c>
      <c r="H80" t="s">
        <v>0</v>
      </c>
      <c r="I80">
        <v>4</v>
      </c>
      <c r="J80" t="s">
        <v>21</v>
      </c>
      <c r="K80" s="3" t="s">
        <v>25</v>
      </c>
      <c r="L80" s="4">
        <v>269</v>
      </c>
      <c r="M80" s="4">
        <v>16169</v>
      </c>
      <c r="N80">
        <v>2</v>
      </c>
      <c r="O80">
        <v>789570</v>
      </c>
      <c r="P80" t="s">
        <v>20</v>
      </c>
      <c r="Q80" s="15" t="str">
        <f t="shared" si="2"/>
        <v>Oct-17</v>
      </c>
      <c r="R80" s="73">
        <f>VLOOKUP(Q80,'Daily Stock Pricing'!$I$6:$J$18,2,FALSE)</f>
        <v>30.817499999999999</v>
      </c>
      <c r="S80" s="73">
        <f t="shared" si="3"/>
        <v>8289.9074999999993</v>
      </c>
    </row>
    <row r="81" spans="1:19" x14ac:dyDescent="0.25">
      <c r="A81" t="s">
        <v>0</v>
      </c>
      <c r="C81" s="2" t="s">
        <v>45</v>
      </c>
      <c r="D81" t="s">
        <v>46</v>
      </c>
      <c r="E81" t="s">
        <v>15</v>
      </c>
      <c r="F81" s="12">
        <v>43011</v>
      </c>
      <c r="G81" t="s">
        <v>16</v>
      </c>
      <c r="H81" t="s">
        <v>0</v>
      </c>
      <c r="I81">
        <v>4</v>
      </c>
      <c r="J81" t="s">
        <v>17</v>
      </c>
      <c r="K81" s="3" t="s">
        <v>25</v>
      </c>
      <c r="L81" s="4">
        <v>977</v>
      </c>
      <c r="M81" s="4">
        <v>2931.3849</v>
      </c>
      <c r="N81">
        <v>3</v>
      </c>
      <c r="O81">
        <v>789570</v>
      </c>
      <c r="P81" t="s">
        <v>18</v>
      </c>
      <c r="Q81" s="15" t="str">
        <f t="shared" si="2"/>
        <v>Oct-17</v>
      </c>
      <c r="R81" s="73">
        <f>VLOOKUP(Q81,'Daily Stock Pricing'!$I$6:$J$18,2,FALSE)</f>
        <v>30.817499999999999</v>
      </c>
      <c r="S81" s="73">
        <f t="shared" si="3"/>
        <v>30108.697499999998</v>
      </c>
    </row>
    <row r="82" spans="1:19" x14ac:dyDescent="0.25">
      <c r="A82" t="s">
        <v>0</v>
      </c>
      <c r="C82" s="2" t="s">
        <v>45</v>
      </c>
      <c r="D82" t="s">
        <v>46</v>
      </c>
      <c r="E82" t="s">
        <v>19</v>
      </c>
      <c r="F82" s="12">
        <v>43011</v>
      </c>
      <c r="G82" t="s">
        <v>16</v>
      </c>
      <c r="H82" t="s">
        <v>0</v>
      </c>
      <c r="I82">
        <v>4</v>
      </c>
      <c r="J82" t="s">
        <v>17</v>
      </c>
      <c r="K82" s="3" t="s">
        <v>25</v>
      </c>
      <c r="L82" s="4">
        <v>977</v>
      </c>
      <c r="M82" s="4">
        <v>16438</v>
      </c>
      <c r="N82">
        <v>1</v>
      </c>
      <c r="O82">
        <v>789570</v>
      </c>
      <c r="P82" t="s">
        <v>20</v>
      </c>
      <c r="Q82" s="15" t="str">
        <f t="shared" si="2"/>
        <v>Oct-17</v>
      </c>
      <c r="R82" s="73">
        <f>VLOOKUP(Q82,'Daily Stock Pricing'!$I$6:$J$18,2,FALSE)</f>
        <v>30.817499999999999</v>
      </c>
      <c r="S82" s="73">
        <f t="shared" si="3"/>
        <v>30108.697499999998</v>
      </c>
    </row>
    <row r="83" spans="1:19" x14ac:dyDescent="0.25">
      <c r="A83" t="s">
        <v>0</v>
      </c>
      <c r="C83" s="2" t="s">
        <v>45</v>
      </c>
      <c r="D83" t="s">
        <v>46</v>
      </c>
      <c r="E83" t="s">
        <v>19</v>
      </c>
      <c r="F83" s="12">
        <v>42993</v>
      </c>
      <c r="G83" t="s">
        <v>16</v>
      </c>
      <c r="H83" t="s">
        <v>0</v>
      </c>
      <c r="I83">
        <v>4</v>
      </c>
      <c r="J83" t="s">
        <v>22</v>
      </c>
      <c r="K83" s="3" t="s">
        <v>25</v>
      </c>
      <c r="L83" s="4">
        <v>12.9885</v>
      </c>
      <c r="M83" s="4">
        <v>3782.0145000000002</v>
      </c>
      <c r="N83">
        <v>8</v>
      </c>
      <c r="O83">
        <v>789570</v>
      </c>
      <c r="P83" t="s">
        <v>18</v>
      </c>
      <c r="Q83" s="15" t="str">
        <f t="shared" si="2"/>
        <v>Sep-17</v>
      </c>
      <c r="R83" s="73">
        <f>VLOOKUP(Q83,'Daily Stock Pricing'!$I$6:$J$18,2,FALSE)</f>
        <v>32.724761904761912</v>
      </c>
      <c r="S83" s="73">
        <f t="shared" si="3"/>
        <v>425.04557000000011</v>
      </c>
    </row>
    <row r="84" spans="1:19" x14ac:dyDescent="0.25">
      <c r="A84" t="s">
        <v>0</v>
      </c>
      <c r="C84" s="2" t="s">
        <v>45</v>
      </c>
      <c r="D84" t="s">
        <v>46</v>
      </c>
      <c r="E84" t="s">
        <v>19</v>
      </c>
      <c r="F84" s="12">
        <v>42993</v>
      </c>
      <c r="G84" t="s">
        <v>16</v>
      </c>
      <c r="H84" t="s">
        <v>0</v>
      </c>
      <c r="I84">
        <v>4</v>
      </c>
      <c r="J84" t="s">
        <v>22</v>
      </c>
      <c r="K84" s="3" t="s">
        <v>25</v>
      </c>
      <c r="L84" s="4">
        <v>3.1629</v>
      </c>
      <c r="M84" s="4">
        <v>920.98770000000002</v>
      </c>
      <c r="N84">
        <v>6</v>
      </c>
      <c r="O84">
        <v>789570</v>
      </c>
      <c r="P84" t="s">
        <v>18</v>
      </c>
      <c r="Q84" s="15" t="str">
        <f t="shared" si="2"/>
        <v>Sep-17</v>
      </c>
      <c r="R84" s="73">
        <f>VLOOKUP(Q84,'Daily Stock Pricing'!$I$6:$J$18,2,FALSE)</f>
        <v>32.724761904761912</v>
      </c>
      <c r="S84" s="73">
        <f t="shared" si="3"/>
        <v>103.50514942857146</v>
      </c>
    </row>
    <row r="85" spans="1:19" x14ac:dyDescent="0.25">
      <c r="A85" t="s">
        <v>0</v>
      </c>
      <c r="C85" s="2" t="s">
        <v>45</v>
      </c>
      <c r="D85" t="s">
        <v>46</v>
      </c>
      <c r="E85" t="s">
        <v>19</v>
      </c>
      <c r="F85" s="12">
        <v>42993</v>
      </c>
      <c r="G85" t="s">
        <v>16</v>
      </c>
      <c r="H85" t="s">
        <v>0</v>
      </c>
      <c r="I85">
        <v>4</v>
      </c>
      <c r="J85" t="s">
        <v>22</v>
      </c>
      <c r="K85" s="3" t="s">
        <v>25</v>
      </c>
      <c r="L85" s="4">
        <v>13.422499999999999</v>
      </c>
      <c r="M85" s="4">
        <v>3908.3849</v>
      </c>
      <c r="N85">
        <v>9</v>
      </c>
      <c r="O85">
        <v>789570</v>
      </c>
      <c r="P85" t="s">
        <v>18</v>
      </c>
      <c r="Q85" s="15" t="str">
        <f t="shared" si="2"/>
        <v>Sep-17</v>
      </c>
      <c r="R85" s="73">
        <f>VLOOKUP(Q85,'Daily Stock Pricing'!$I$6:$J$18,2,FALSE)</f>
        <v>32.724761904761912</v>
      </c>
      <c r="S85" s="73">
        <f t="shared" si="3"/>
        <v>439.24811666666676</v>
      </c>
    </row>
    <row r="86" spans="1:19" x14ac:dyDescent="0.25">
      <c r="A86" t="s">
        <v>0</v>
      </c>
      <c r="C86" s="2" t="s">
        <v>45</v>
      </c>
      <c r="D86" t="s">
        <v>46</v>
      </c>
      <c r="E86" t="s">
        <v>19</v>
      </c>
      <c r="F86" s="12">
        <v>42993</v>
      </c>
      <c r="G86" t="s">
        <v>16</v>
      </c>
      <c r="H86" t="s">
        <v>0</v>
      </c>
      <c r="I86">
        <v>4</v>
      </c>
      <c r="J86" t="s">
        <v>22</v>
      </c>
      <c r="K86" s="3" t="s">
        <v>25</v>
      </c>
      <c r="L86" s="4">
        <v>5.8710000000000004</v>
      </c>
      <c r="M86" s="4">
        <v>1709.5392999999999</v>
      </c>
      <c r="N86">
        <v>7</v>
      </c>
      <c r="O86">
        <v>789570</v>
      </c>
      <c r="P86" t="s">
        <v>18</v>
      </c>
      <c r="Q86" s="15" t="str">
        <f t="shared" si="2"/>
        <v>Sep-17</v>
      </c>
      <c r="R86" s="73">
        <f>VLOOKUP(Q86,'Daily Stock Pricing'!$I$6:$J$18,2,FALSE)</f>
        <v>32.724761904761912</v>
      </c>
      <c r="S86" s="73">
        <f t="shared" si="3"/>
        <v>192.12707714285719</v>
      </c>
    </row>
    <row r="87" spans="1:19" x14ac:dyDescent="0.25">
      <c r="A87" t="s">
        <v>0</v>
      </c>
      <c r="C87" s="2" t="s">
        <v>45</v>
      </c>
      <c r="D87" t="s">
        <v>46</v>
      </c>
      <c r="E87" t="s">
        <v>19</v>
      </c>
      <c r="F87" s="12">
        <v>42901</v>
      </c>
      <c r="G87" t="s">
        <v>16</v>
      </c>
      <c r="H87" t="s">
        <v>0</v>
      </c>
      <c r="I87">
        <v>4</v>
      </c>
      <c r="J87" t="s">
        <v>22</v>
      </c>
      <c r="K87" s="3" t="s">
        <v>25</v>
      </c>
      <c r="L87" s="4">
        <v>5.7328000000000001</v>
      </c>
      <c r="M87" s="4">
        <v>1703.6683</v>
      </c>
      <c r="N87">
        <v>3</v>
      </c>
      <c r="O87">
        <v>789570</v>
      </c>
      <c r="P87" t="s">
        <v>18</v>
      </c>
      <c r="Q87" s="15" t="str">
        <f t="shared" si="2"/>
        <v>Jun-17</v>
      </c>
      <c r="R87" s="73">
        <f>VLOOKUP(Q87,'Daily Stock Pricing'!$I$6:$J$18,2,FALSE)</f>
        <v>32.743181818181817</v>
      </c>
      <c r="S87" s="73">
        <f t="shared" si="3"/>
        <v>187.71011272727273</v>
      </c>
    </row>
    <row r="88" spans="1:19" x14ac:dyDescent="0.25">
      <c r="A88" t="s">
        <v>0</v>
      </c>
      <c r="C88" s="2" t="s">
        <v>45</v>
      </c>
      <c r="D88" t="s">
        <v>46</v>
      </c>
      <c r="E88" t="s">
        <v>19</v>
      </c>
      <c r="F88" s="12">
        <v>42901</v>
      </c>
      <c r="G88" t="s">
        <v>16</v>
      </c>
      <c r="H88" t="s">
        <v>0</v>
      </c>
      <c r="I88">
        <v>4</v>
      </c>
      <c r="J88" t="s">
        <v>22</v>
      </c>
      <c r="K88" s="3" t="s">
        <v>25</v>
      </c>
      <c r="L88" s="4">
        <v>12.682600000000001</v>
      </c>
      <c r="M88" s="4">
        <v>3769.0259999999998</v>
      </c>
      <c r="N88">
        <v>4</v>
      </c>
      <c r="O88">
        <v>789570</v>
      </c>
      <c r="P88" t="s">
        <v>18</v>
      </c>
      <c r="Q88" s="15" t="str">
        <f t="shared" si="2"/>
        <v>Jun-17</v>
      </c>
      <c r="R88" s="73">
        <f>VLOOKUP(Q88,'Daily Stock Pricing'!$I$6:$J$18,2,FALSE)</f>
        <v>32.743181818181817</v>
      </c>
      <c r="S88" s="73">
        <f t="shared" si="3"/>
        <v>415.26867772727275</v>
      </c>
    </row>
    <row r="89" spans="1:19" x14ac:dyDescent="0.25">
      <c r="A89" t="s">
        <v>0</v>
      </c>
      <c r="C89" s="2" t="s">
        <v>45</v>
      </c>
      <c r="D89" t="s">
        <v>46</v>
      </c>
      <c r="E89" t="s">
        <v>19</v>
      </c>
      <c r="F89" s="12">
        <v>42901</v>
      </c>
      <c r="G89" t="s">
        <v>16</v>
      </c>
      <c r="H89" t="s">
        <v>0</v>
      </c>
      <c r="I89">
        <v>4</v>
      </c>
      <c r="J89" t="s">
        <v>22</v>
      </c>
      <c r="K89" s="3" t="s">
        <v>25</v>
      </c>
      <c r="L89" s="4">
        <v>3.0884</v>
      </c>
      <c r="M89" s="4">
        <v>917.82479999999998</v>
      </c>
      <c r="N89">
        <v>2</v>
      </c>
      <c r="O89">
        <v>789570</v>
      </c>
      <c r="P89" t="s">
        <v>18</v>
      </c>
      <c r="Q89" s="15" t="str">
        <f t="shared" si="2"/>
        <v>Jun-17</v>
      </c>
      <c r="R89" s="73">
        <f>VLOOKUP(Q89,'Daily Stock Pricing'!$I$6:$J$18,2,FALSE)</f>
        <v>32.743181818181817</v>
      </c>
      <c r="S89" s="73">
        <f t="shared" si="3"/>
        <v>101.12404272727272</v>
      </c>
    </row>
    <row r="90" spans="1:19" x14ac:dyDescent="0.25">
      <c r="A90" t="s">
        <v>0</v>
      </c>
      <c r="C90" s="2" t="s">
        <v>45</v>
      </c>
      <c r="D90" t="s">
        <v>46</v>
      </c>
      <c r="E90" t="s">
        <v>19</v>
      </c>
      <c r="F90" s="12">
        <v>42901</v>
      </c>
      <c r="G90" t="s">
        <v>16</v>
      </c>
      <c r="H90" t="s">
        <v>0</v>
      </c>
      <c r="I90">
        <v>4</v>
      </c>
      <c r="J90" t="s">
        <v>22</v>
      </c>
      <c r="K90" s="3" t="s">
        <v>25</v>
      </c>
      <c r="L90" s="4">
        <v>13.106299999999999</v>
      </c>
      <c r="M90" s="4">
        <v>3894.9623999999999</v>
      </c>
      <c r="N90">
        <v>5</v>
      </c>
      <c r="O90">
        <v>789570</v>
      </c>
      <c r="P90" t="s">
        <v>18</v>
      </c>
      <c r="Q90" s="15" t="str">
        <f t="shared" si="2"/>
        <v>Jun-17</v>
      </c>
      <c r="R90" s="73">
        <f>VLOOKUP(Q90,'Daily Stock Pricing'!$I$6:$J$18,2,FALSE)</f>
        <v>32.743181818181817</v>
      </c>
      <c r="S90" s="73">
        <f t="shared" si="3"/>
        <v>429.14196386363631</v>
      </c>
    </row>
    <row r="91" spans="1:19" x14ac:dyDescent="0.25">
      <c r="A91" t="s">
        <v>0</v>
      </c>
      <c r="C91" s="2" t="s">
        <v>45</v>
      </c>
      <c r="D91" t="s">
        <v>46</v>
      </c>
      <c r="E91" t="s">
        <v>19</v>
      </c>
      <c r="F91" s="12">
        <v>42809</v>
      </c>
      <c r="G91" t="s">
        <v>16</v>
      </c>
      <c r="H91" t="s">
        <v>0</v>
      </c>
      <c r="I91">
        <v>4</v>
      </c>
      <c r="J91" t="s">
        <v>22</v>
      </c>
      <c r="K91" s="3" t="s">
        <v>25</v>
      </c>
      <c r="L91" s="4">
        <v>15.8561</v>
      </c>
      <c r="M91" s="4">
        <v>3881.8561</v>
      </c>
      <c r="N91">
        <v>5</v>
      </c>
      <c r="O91">
        <v>789570</v>
      </c>
      <c r="P91" t="s">
        <v>18</v>
      </c>
      <c r="Q91" s="15" t="str">
        <f t="shared" si="2"/>
        <v>Mar-17</v>
      </c>
      <c r="R91" s="73">
        <f>VLOOKUP(Q91,'Daily Stock Pricing'!$I$6:$J$18,2,FALSE)</f>
        <v>26.442173913043476</v>
      </c>
      <c r="S91" s="73">
        <f t="shared" si="3"/>
        <v>419.26975378260863</v>
      </c>
    </row>
    <row r="92" spans="1:19" x14ac:dyDescent="0.25">
      <c r="A92" t="s">
        <v>0</v>
      </c>
      <c r="C92" s="2" t="s">
        <v>45</v>
      </c>
      <c r="D92" t="s">
        <v>46</v>
      </c>
      <c r="E92" t="s">
        <v>19</v>
      </c>
      <c r="F92" s="12">
        <v>42809</v>
      </c>
      <c r="G92" t="s">
        <v>16</v>
      </c>
      <c r="H92" t="s">
        <v>0</v>
      </c>
      <c r="I92">
        <v>4</v>
      </c>
      <c r="J92" t="s">
        <v>22</v>
      </c>
      <c r="K92" s="3" t="s">
        <v>25</v>
      </c>
      <c r="L92" s="4">
        <v>6.9355000000000002</v>
      </c>
      <c r="M92" s="4">
        <v>1697.9355</v>
      </c>
      <c r="N92">
        <v>3</v>
      </c>
      <c r="O92">
        <v>789570</v>
      </c>
      <c r="P92" t="s">
        <v>18</v>
      </c>
      <c r="Q92" s="15" t="str">
        <f t="shared" si="2"/>
        <v>Mar-17</v>
      </c>
      <c r="R92" s="73">
        <f>VLOOKUP(Q92,'Daily Stock Pricing'!$I$6:$J$18,2,FALSE)</f>
        <v>26.442173913043476</v>
      </c>
      <c r="S92" s="73">
        <f t="shared" si="3"/>
        <v>183.38969717391302</v>
      </c>
    </row>
    <row r="93" spans="1:19" x14ac:dyDescent="0.25">
      <c r="A93" t="s">
        <v>0</v>
      </c>
      <c r="C93" s="2" t="s">
        <v>45</v>
      </c>
      <c r="D93" t="s">
        <v>46</v>
      </c>
      <c r="E93" t="s">
        <v>19</v>
      </c>
      <c r="F93" s="12">
        <v>42809</v>
      </c>
      <c r="G93" t="s">
        <v>16</v>
      </c>
      <c r="H93" t="s">
        <v>0</v>
      </c>
      <c r="I93">
        <v>4</v>
      </c>
      <c r="J93" t="s">
        <v>22</v>
      </c>
      <c r="K93" s="3" t="s">
        <v>25</v>
      </c>
      <c r="L93" s="4">
        <v>15.343400000000001</v>
      </c>
      <c r="M93" s="4">
        <v>3756.3434000000002</v>
      </c>
      <c r="N93">
        <v>4</v>
      </c>
      <c r="O93">
        <v>789570</v>
      </c>
      <c r="P93" t="s">
        <v>18</v>
      </c>
      <c r="Q93" s="15" t="str">
        <f t="shared" si="2"/>
        <v>Mar-17</v>
      </c>
      <c r="R93" s="73">
        <f>VLOOKUP(Q93,'Daily Stock Pricing'!$I$6:$J$18,2,FALSE)</f>
        <v>26.442173913043476</v>
      </c>
      <c r="S93" s="73">
        <f t="shared" si="3"/>
        <v>405.71285121739129</v>
      </c>
    </row>
    <row r="94" spans="1:19" x14ac:dyDescent="0.25">
      <c r="A94" t="s">
        <v>0</v>
      </c>
      <c r="C94" s="2" t="s">
        <v>45</v>
      </c>
      <c r="D94" t="s">
        <v>46</v>
      </c>
      <c r="E94" t="s">
        <v>19</v>
      </c>
      <c r="F94" s="12">
        <v>42809</v>
      </c>
      <c r="G94" t="s">
        <v>16</v>
      </c>
      <c r="H94" t="s">
        <v>0</v>
      </c>
      <c r="I94">
        <v>4</v>
      </c>
      <c r="J94" t="s">
        <v>22</v>
      </c>
      <c r="K94" s="3" t="s">
        <v>25</v>
      </c>
      <c r="L94" s="4">
        <v>3.7364000000000002</v>
      </c>
      <c r="M94" s="4">
        <v>914.7364</v>
      </c>
      <c r="N94">
        <v>2</v>
      </c>
      <c r="O94">
        <v>789570</v>
      </c>
      <c r="P94" t="s">
        <v>18</v>
      </c>
      <c r="Q94" s="15" t="str">
        <f t="shared" si="2"/>
        <v>Mar-17</v>
      </c>
      <c r="R94" s="73">
        <f>VLOOKUP(Q94,'Daily Stock Pricing'!$I$6:$J$18,2,FALSE)</f>
        <v>26.442173913043476</v>
      </c>
      <c r="S94" s="73">
        <f t="shared" si="3"/>
        <v>98.798538608695651</v>
      </c>
    </row>
    <row r="95" spans="1:19" x14ac:dyDescent="0.25">
      <c r="A95" t="s">
        <v>0</v>
      </c>
      <c r="C95" s="2" t="s">
        <v>73</v>
      </c>
      <c r="D95" t="s">
        <v>72</v>
      </c>
      <c r="E95" t="s">
        <v>15</v>
      </c>
      <c r="F95" s="12">
        <v>43011</v>
      </c>
      <c r="G95" t="s">
        <v>16</v>
      </c>
      <c r="H95" t="s">
        <v>0</v>
      </c>
      <c r="I95">
        <v>4</v>
      </c>
      <c r="J95" t="s">
        <v>17</v>
      </c>
      <c r="K95" s="3" t="s">
        <v>25</v>
      </c>
      <c r="L95" s="4">
        <v>2931</v>
      </c>
      <c r="M95" s="4">
        <v>8794.1546999999991</v>
      </c>
      <c r="N95">
        <v>3</v>
      </c>
      <c r="O95">
        <v>789570</v>
      </c>
      <c r="P95" t="s">
        <v>18</v>
      </c>
      <c r="Q95" s="15" t="str">
        <f t="shared" si="2"/>
        <v>Oct-17</v>
      </c>
      <c r="R95" s="73">
        <f>VLOOKUP(Q95,'Daily Stock Pricing'!$I$6:$J$18,2,FALSE)</f>
        <v>30.817499999999999</v>
      </c>
      <c r="S95" s="73">
        <f t="shared" si="3"/>
        <v>90326.092499999999</v>
      </c>
    </row>
    <row r="96" spans="1:19" x14ac:dyDescent="0.25">
      <c r="A96" t="s">
        <v>0</v>
      </c>
      <c r="C96" s="2" t="s">
        <v>73</v>
      </c>
      <c r="D96" t="s">
        <v>72</v>
      </c>
      <c r="E96" t="s">
        <v>19</v>
      </c>
      <c r="F96" s="12">
        <v>43011</v>
      </c>
      <c r="G96" t="s">
        <v>16</v>
      </c>
      <c r="H96" t="s">
        <v>0</v>
      </c>
      <c r="I96">
        <v>4</v>
      </c>
      <c r="J96" t="s">
        <v>17</v>
      </c>
      <c r="K96" s="3" t="s">
        <v>25</v>
      </c>
      <c r="L96" s="4">
        <v>2931</v>
      </c>
      <c r="M96" s="4">
        <v>140398</v>
      </c>
      <c r="N96">
        <v>1</v>
      </c>
      <c r="O96">
        <v>789570</v>
      </c>
      <c r="P96" t="s">
        <v>20</v>
      </c>
      <c r="Q96" s="15" t="str">
        <f t="shared" si="2"/>
        <v>Oct-17</v>
      </c>
      <c r="R96" s="73">
        <f>VLOOKUP(Q96,'Daily Stock Pricing'!$I$6:$J$18,2,FALSE)</f>
        <v>30.817499999999999</v>
      </c>
      <c r="S96" s="73">
        <f t="shared" si="3"/>
        <v>90326.092499999999</v>
      </c>
    </row>
    <row r="97" spans="1:19" x14ac:dyDescent="0.25">
      <c r="A97" t="s">
        <v>0</v>
      </c>
      <c r="C97" s="2" t="s">
        <v>73</v>
      </c>
      <c r="D97" t="s">
        <v>72</v>
      </c>
      <c r="E97" t="s">
        <v>15</v>
      </c>
      <c r="F97" s="12">
        <v>43011</v>
      </c>
      <c r="G97" t="s">
        <v>16</v>
      </c>
      <c r="H97" t="s">
        <v>0</v>
      </c>
      <c r="I97">
        <v>4</v>
      </c>
      <c r="J97" t="s">
        <v>21</v>
      </c>
      <c r="K97" s="3" t="s">
        <v>25</v>
      </c>
      <c r="L97" s="4">
        <v>1231</v>
      </c>
      <c r="M97" s="4">
        <v>139167</v>
      </c>
      <c r="N97">
        <v>2</v>
      </c>
      <c r="O97">
        <v>789570</v>
      </c>
      <c r="P97" t="s">
        <v>20</v>
      </c>
      <c r="Q97" s="15" t="str">
        <f t="shared" si="2"/>
        <v>Oct-17</v>
      </c>
      <c r="R97" s="73">
        <f>VLOOKUP(Q97,'Daily Stock Pricing'!$I$6:$J$18,2,FALSE)</f>
        <v>30.817499999999999</v>
      </c>
      <c r="S97" s="73">
        <f t="shared" si="3"/>
        <v>37936.342499999999</v>
      </c>
    </row>
    <row r="98" spans="1:19" x14ac:dyDescent="0.25">
      <c r="A98" t="s">
        <v>0</v>
      </c>
      <c r="C98" s="2" t="s">
        <v>73</v>
      </c>
      <c r="D98" t="s">
        <v>72</v>
      </c>
      <c r="E98" t="s">
        <v>19</v>
      </c>
      <c r="F98" s="12">
        <v>42993</v>
      </c>
      <c r="G98" t="s">
        <v>16</v>
      </c>
      <c r="H98" t="s">
        <v>0</v>
      </c>
      <c r="I98">
        <v>4</v>
      </c>
      <c r="J98" t="s">
        <v>22</v>
      </c>
      <c r="K98" s="3" t="s">
        <v>25</v>
      </c>
      <c r="L98" s="4">
        <v>9.4923000000000002</v>
      </c>
      <c r="M98" s="4">
        <v>2763.9742999999999</v>
      </c>
      <c r="N98">
        <v>2</v>
      </c>
      <c r="O98">
        <v>789570</v>
      </c>
      <c r="P98" t="s">
        <v>18</v>
      </c>
      <c r="Q98" s="15" t="str">
        <f t="shared" si="2"/>
        <v>Sep-17</v>
      </c>
      <c r="R98" s="73">
        <f>VLOOKUP(Q98,'Daily Stock Pricing'!$I$6:$J$18,2,FALSE)</f>
        <v>32.724761904761912</v>
      </c>
      <c r="S98" s="73">
        <f t="shared" si="3"/>
        <v>310.63325742857148</v>
      </c>
    </row>
    <row r="99" spans="1:19" x14ac:dyDescent="0.25">
      <c r="A99" t="s">
        <v>0</v>
      </c>
      <c r="C99" s="2" t="s">
        <v>73</v>
      </c>
      <c r="D99" t="s">
        <v>72</v>
      </c>
      <c r="E99" t="s">
        <v>19</v>
      </c>
      <c r="F99" s="12">
        <v>42993</v>
      </c>
      <c r="G99" t="s">
        <v>16</v>
      </c>
      <c r="H99" t="s">
        <v>0</v>
      </c>
      <c r="I99">
        <v>4</v>
      </c>
      <c r="J99" t="s">
        <v>22</v>
      </c>
      <c r="K99" s="3" t="s">
        <v>25</v>
      </c>
      <c r="L99" s="4">
        <v>40.267499999999998</v>
      </c>
      <c r="M99" s="4">
        <v>11725.154699999999</v>
      </c>
      <c r="N99">
        <v>5</v>
      </c>
      <c r="O99">
        <v>789570</v>
      </c>
      <c r="P99" t="s">
        <v>18</v>
      </c>
      <c r="Q99" s="15" t="str">
        <f t="shared" si="2"/>
        <v>Sep-17</v>
      </c>
      <c r="R99" s="73">
        <f>VLOOKUP(Q99,'Daily Stock Pricing'!$I$6:$J$18,2,FALSE)</f>
        <v>32.724761904761912</v>
      </c>
      <c r="S99" s="73">
        <f t="shared" si="3"/>
        <v>1317.7443500000002</v>
      </c>
    </row>
    <row r="100" spans="1:19" x14ac:dyDescent="0.25">
      <c r="A100" t="s">
        <v>0</v>
      </c>
      <c r="C100" s="2" t="s">
        <v>73</v>
      </c>
      <c r="D100" t="s">
        <v>72</v>
      </c>
      <c r="E100" t="s">
        <v>19</v>
      </c>
      <c r="F100" s="12">
        <v>42993</v>
      </c>
      <c r="G100" t="s">
        <v>16</v>
      </c>
      <c r="H100" t="s">
        <v>0</v>
      </c>
      <c r="I100">
        <v>4</v>
      </c>
      <c r="J100" t="s">
        <v>22</v>
      </c>
      <c r="K100" s="3" t="s">
        <v>25</v>
      </c>
      <c r="L100" s="4">
        <v>17.6096</v>
      </c>
      <c r="M100" s="4">
        <v>5127.6068999999998</v>
      </c>
      <c r="N100">
        <v>3</v>
      </c>
      <c r="O100">
        <v>789570</v>
      </c>
      <c r="P100" t="s">
        <v>18</v>
      </c>
      <c r="Q100" s="15" t="str">
        <f t="shared" si="2"/>
        <v>Sep-17</v>
      </c>
      <c r="R100" s="73">
        <f>VLOOKUP(Q100,'Daily Stock Pricing'!$I$6:$J$18,2,FALSE)</f>
        <v>32.724761904761912</v>
      </c>
      <c r="S100" s="73">
        <f t="shared" si="3"/>
        <v>576.26996723809543</v>
      </c>
    </row>
    <row r="101" spans="1:19" x14ac:dyDescent="0.25">
      <c r="A101" t="s">
        <v>0</v>
      </c>
      <c r="C101" s="2" t="s">
        <v>73</v>
      </c>
      <c r="D101" t="s">
        <v>72</v>
      </c>
      <c r="E101" t="s">
        <v>19</v>
      </c>
      <c r="F101" s="12">
        <v>42993</v>
      </c>
      <c r="G101" t="s">
        <v>16</v>
      </c>
      <c r="H101" t="s">
        <v>0</v>
      </c>
      <c r="I101">
        <v>4</v>
      </c>
      <c r="J101" t="s">
        <v>22</v>
      </c>
      <c r="K101" s="3" t="s">
        <v>25</v>
      </c>
      <c r="L101" s="4">
        <v>38.965499999999999</v>
      </c>
      <c r="M101" s="4">
        <v>11346.0434</v>
      </c>
      <c r="N101">
        <v>4</v>
      </c>
      <c r="O101">
        <v>789570</v>
      </c>
      <c r="P101" t="s">
        <v>18</v>
      </c>
      <c r="Q101" s="15" t="str">
        <f t="shared" si="2"/>
        <v>Sep-17</v>
      </c>
      <c r="R101" s="73">
        <f>VLOOKUP(Q101,'Daily Stock Pricing'!$I$6:$J$18,2,FALSE)</f>
        <v>32.724761904761912</v>
      </c>
      <c r="S101" s="73">
        <f t="shared" si="3"/>
        <v>1275.1367100000002</v>
      </c>
    </row>
    <row r="102" spans="1:19" x14ac:dyDescent="0.25">
      <c r="A102" t="s">
        <v>0</v>
      </c>
      <c r="C102" s="2" t="s">
        <v>73</v>
      </c>
      <c r="D102" t="s">
        <v>72</v>
      </c>
      <c r="E102" t="s">
        <v>19</v>
      </c>
      <c r="F102" s="12">
        <v>42985</v>
      </c>
      <c r="G102" t="s">
        <v>16</v>
      </c>
      <c r="H102" t="s">
        <v>0</v>
      </c>
      <c r="I102">
        <v>4</v>
      </c>
      <c r="J102" t="s">
        <v>17</v>
      </c>
      <c r="K102" s="3" t="s">
        <v>25</v>
      </c>
      <c r="L102" s="4">
        <v>75000</v>
      </c>
      <c r="M102" s="4">
        <v>212467</v>
      </c>
      <c r="N102">
        <v>1</v>
      </c>
      <c r="O102">
        <v>789570</v>
      </c>
      <c r="P102" t="s">
        <v>20</v>
      </c>
      <c r="Q102" s="15" t="str">
        <f t="shared" si="2"/>
        <v>Sep-17</v>
      </c>
      <c r="R102" s="73">
        <f>VLOOKUP(Q102,'Daily Stock Pricing'!$I$6:$J$18,2,FALSE)</f>
        <v>32.724761904761912</v>
      </c>
      <c r="S102" s="73">
        <f t="shared" si="3"/>
        <v>2454357.1428571437</v>
      </c>
    </row>
    <row r="103" spans="1:19" x14ac:dyDescent="0.25">
      <c r="A103" t="s">
        <v>0</v>
      </c>
      <c r="C103" s="2" t="s">
        <v>73</v>
      </c>
      <c r="D103" t="s">
        <v>72</v>
      </c>
      <c r="E103" t="s">
        <v>15</v>
      </c>
      <c r="F103" s="12">
        <v>42985</v>
      </c>
      <c r="G103" t="s">
        <v>16</v>
      </c>
      <c r="H103" t="s">
        <v>0</v>
      </c>
      <c r="I103">
        <v>4</v>
      </c>
      <c r="J103" t="s">
        <v>17</v>
      </c>
      <c r="K103" s="3" t="s">
        <v>25</v>
      </c>
      <c r="L103" s="4">
        <v>75000</v>
      </c>
      <c r="M103" s="4">
        <v>225000</v>
      </c>
      <c r="N103">
        <v>4</v>
      </c>
      <c r="O103">
        <v>789570</v>
      </c>
      <c r="P103" t="s">
        <v>23</v>
      </c>
      <c r="Q103" s="15" t="str">
        <f t="shared" si="2"/>
        <v>Sep-17</v>
      </c>
      <c r="R103" s="73">
        <f>VLOOKUP(Q103,'Daily Stock Pricing'!$I$6:$J$18,2,FALSE)</f>
        <v>32.724761904761912</v>
      </c>
      <c r="S103" s="73">
        <f t="shared" si="3"/>
        <v>2454357.1428571437</v>
      </c>
    </row>
    <row r="104" spans="1:19" x14ac:dyDescent="0.25">
      <c r="A104" t="s">
        <v>0</v>
      </c>
      <c r="C104" s="2" t="s">
        <v>73</v>
      </c>
      <c r="D104" t="s">
        <v>72</v>
      </c>
      <c r="E104" t="s">
        <v>15</v>
      </c>
      <c r="F104" s="12">
        <v>42985</v>
      </c>
      <c r="G104" t="s">
        <v>16</v>
      </c>
      <c r="H104" t="s">
        <v>0</v>
      </c>
      <c r="I104">
        <v>4</v>
      </c>
      <c r="J104" t="s">
        <v>21</v>
      </c>
      <c r="K104" s="3" t="s">
        <v>25</v>
      </c>
      <c r="L104" s="4">
        <v>44682</v>
      </c>
      <c r="M104" s="4">
        <v>167785</v>
      </c>
      <c r="N104">
        <v>2</v>
      </c>
      <c r="O104">
        <v>789570</v>
      </c>
      <c r="P104" t="s">
        <v>20</v>
      </c>
      <c r="Q104" s="15" t="str">
        <f t="shared" si="2"/>
        <v>Sep-17</v>
      </c>
      <c r="R104" s="73">
        <f>VLOOKUP(Q104,'Daily Stock Pricing'!$I$6:$J$18,2,FALSE)</f>
        <v>32.724761904761912</v>
      </c>
      <c r="S104" s="73">
        <f t="shared" si="3"/>
        <v>1462207.8114285718</v>
      </c>
    </row>
    <row r="105" spans="1:19" x14ac:dyDescent="0.25">
      <c r="A105" t="s">
        <v>0</v>
      </c>
      <c r="C105" s="2" t="s">
        <v>73</v>
      </c>
      <c r="D105" t="s">
        <v>72</v>
      </c>
      <c r="E105" t="s">
        <v>15</v>
      </c>
      <c r="F105" s="12">
        <v>42985</v>
      </c>
      <c r="G105" t="s">
        <v>16</v>
      </c>
      <c r="H105" t="s">
        <v>0</v>
      </c>
      <c r="I105">
        <v>4</v>
      </c>
      <c r="J105" t="s">
        <v>24</v>
      </c>
      <c r="K105" s="3" t="s">
        <v>25</v>
      </c>
      <c r="L105" s="4">
        <v>30318</v>
      </c>
      <c r="M105" s="4">
        <v>137467</v>
      </c>
      <c r="N105">
        <v>3</v>
      </c>
      <c r="O105">
        <v>789570</v>
      </c>
      <c r="P105" t="s">
        <v>20</v>
      </c>
      <c r="Q105" s="15" t="str">
        <f t="shared" si="2"/>
        <v>Sep-17</v>
      </c>
      <c r="R105" s="73">
        <f>VLOOKUP(Q105,'Daily Stock Pricing'!$I$6:$J$18,2,FALSE)</f>
        <v>32.724761904761912</v>
      </c>
      <c r="S105" s="73">
        <f t="shared" si="3"/>
        <v>992149.33142857172</v>
      </c>
    </row>
    <row r="106" spans="1:19" x14ac:dyDescent="0.25">
      <c r="A106" t="s">
        <v>0</v>
      </c>
      <c r="C106" s="2" t="s">
        <v>73</v>
      </c>
      <c r="D106" t="s">
        <v>72</v>
      </c>
      <c r="E106" t="s">
        <v>19</v>
      </c>
      <c r="F106" s="12">
        <v>42901</v>
      </c>
      <c r="G106" t="s">
        <v>16</v>
      </c>
      <c r="H106" t="s">
        <v>0</v>
      </c>
      <c r="I106">
        <v>4</v>
      </c>
      <c r="J106" t="s">
        <v>22</v>
      </c>
      <c r="K106" s="3" t="s">
        <v>25</v>
      </c>
      <c r="L106" s="4">
        <v>17.194900000000001</v>
      </c>
      <c r="M106" s="4">
        <v>5109.9973</v>
      </c>
      <c r="N106">
        <v>3</v>
      </c>
      <c r="O106">
        <v>789570</v>
      </c>
      <c r="P106" t="s">
        <v>18</v>
      </c>
      <c r="Q106" s="15" t="str">
        <f t="shared" si="2"/>
        <v>Jun-17</v>
      </c>
      <c r="R106" s="73">
        <f>VLOOKUP(Q106,'Daily Stock Pricing'!$I$6:$J$18,2,FALSE)</f>
        <v>32.743181818181817</v>
      </c>
      <c r="S106" s="73">
        <f t="shared" si="3"/>
        <v>563.01573704545456</v>
      </c>
    </row>
    <row r="107" spans="1:19" x14ac:dyDescent="0.25">
      <c r="A107" t="s">
        <v>0</v>
      </c>
      <c r="C107" s="2" t="s">
        <v>73</v>
      </c>
      <c r="D107" t="s">
        <v>72</v>
      </c>
      <c r="E107" t="s">
        <v>19</v>
      </c>
      <c r="F107" s="12">
        <v>42901</v>
      </c>
      <c r="G107" t="s">
        <v>16</v>
      </c>
      <c r="H107" t="s">
        <v>0</v>
      </c>
      <c r="I107">
        <v>4</v>
      </c>
      <c r="J107" t="s">
        <v>22</v>
      </c>
      <c r="K107" s="3" t="s">
        <v>25</v>
      </c>
      <c r="L107" s="4">
        <v>38.047699999999999</v>
      </c>
      <c r="M107" s="4">
        <v>11307.0779</v>
      </c>
      <c r="N107">
        <v>4</v>
      </c>
      <c r="O107">
        <v>789570</v>
      </c>
      <c r="P107" t="s">
        <v>18</v>
      </c>
      <c r="Q107" s="15" t="str">
        <f t="shared" si="2"/>
        <v>Jun-17</v>
      </c>
      <c r="R107" s="73">
        <f>VLOOKUP(Q107,'Daily Stock Pricing'!$I$6:$J$18,2,FALSE)</f>
        <v>32.743181818181817</v>
      </c>
      <c r="S107" s="73">
        <f t="shared" si="3"/>
        <v>1245.8027588636362</v>
      </c>
    </row>
    <row r="108" spans="1:19" x14ac:dyDescent="0.25">
      <c r="A108" t="s">
        <v>0</v>
      </c>
      <c r="C108" s="2" t="s">
        <v>73</v>
      </c>
      <c r="D108" t="s">
        <v>72</v>
      </c>
      <c r="E108" t="s">
        <v>19</v>
      </c>
      <c r="F108" s="12">
        <v>42901</v>
      </c>
      <c r="G108" t="s">
        <v>16</v>
      </c>
      <c r="H108" t="s">
        <v>0</v>
      </c>
      <c r="I108">
        <v>4</v>
      </c>
      <c r="J108" t="s">
        <v>22</v>
      </c>
      <c r="K108" s="3" t="s">
        <v>25</v>
      </c>
      <c r="L108" s="4">
        <v>9.2687000000000008</v>
      </c>
      <c r="M108" s="4">
        <v>2754.482</v>
      </c>
      <c r="N108">
        <v>2</v>
      </c>
      <c r="O108">
        <v>789570</v>
      </c>
      <c r="P108" t="s">
        <v>18</v>
      </c>
      <c r="Q108" s="15" t="str">
        <f t="shared" si="2"/>
        <v>Jun-17</v>
      </c>
      <c r="R108" s="73">
        <f>VLOOKUP(Q108,'Daily Stock Pricing'!$I$6:$J$18,2,FALSE)</f>
        <v>32.743181818181817</v>
      </c>
      <c r="S108" s="73">
        <f t="shared" si="3"/>
        <v>303.48672931818186</v>
      </c>
    </row>
    <row r="109" spans="1:19" x14ac:dyDescent="0.25">
      <c r="A109" t="s">
        <v>0</v>
      </c>
      <c r="C109" s="2" t="s">
        <v>73</v>
      </c>
      <c r="D109" t="s">
        <v>72</v>
      </c>
      <c r="E109" t="s">
        <v>19</v>
      </c>
      <c r="F109" s="12">
        <v>42901</v>
      </c>
      <c r="G109" t="s">
        <v>16</v>
      </c>
      <c r="H109" t="s">
        <v>0</v>
      </c>
      <c r="I109">
        <v>4</v>
      </c>
      <c r="J109" t="s">
        <v>22</v>
      </c>
      <c r="K109" s="3" t="s">
        <v>25</v>
      </c>
      <c r="L109" s="4">
        <v>39.319000000000003</v>
      </c>
      <c r="M109" s="4">
        <v>11684.887199999999</v>
      </c>
      <c r="N109">
        <v>5</v>
      </c>
      <c r="O109">
        <v>789570</v>
      </c>
      <c r="P109" t="s">
        <v>18</v>
      </c>
      <c r="Q109" s="15" t="str">
        <f t="shared" si="2"/>
        <v>Jun-17</v>
      </c>
      <c r="R109" s="73">
        <f>VLOOKUP(Q109,'Daily Stock Pricing'!$I$6:$J$18,2,FALSE)</f>
        <v>32.743181818181817</v>
      </c>
      <c r="S109" s="73">
        <f t="shared" si="3"/>
        <v>1287.4291659090909</v>
      </c>
    </row>
    <row r="110" spans="1:19" x14ac:dyDescent="0.25">
      <c r="A110" t="s">
        <v>0</v>
      </c>
      <c r="C110" s="2" t="s">
        <v>73</v>
      </c>
      <c r="D110" t="s">
        <v>72</v>
      </c>
      <c r="E110" t="s">
        <v>19</v>
      </c>
      <c r="F110" s="12">
        <v>42809</v>
      </c>
      <c r="G110" t="s">
        <v>16</v>
      </c>
      <c r="H110" t="s">
        <v>0</v>
      </c>
      <c r="I110">
        <v>4</v>
      </c>
      <c r="J110" t="s">
        <v>22</v>
      </c>
      <c r="K110" s="3" t="s">
        <v>25</v>
      </c>
      <c r="L110" s="4">
        <v>20.802399999999999</v>
      </c>
      <c r="M110" s="4">
        <v>5092.8023999999996</v>
      </c>
      <c r="N110">
        <v>3</v>
      </c>
      <c r="O110">
        <v>789570</v>
      </c>
      <c r="P110" t="s">
        <v>18</v>
      </c>
      <c r="Q110" s="15" t="str">
        <f t="shared" si="2"/>
        <v>Mar-17</v>
      </c>
      <c r="R110" s="73">
        <f>VLOOKUP(Q110,'Daily Stock Pricing'!$I$6:$J$18,2,FALSE)</f>
        <v>26.442173913043476</v>
      </c>
      <c r="S110" s="73">
        <f t="shared" si="3"/>
        <v>550.06067860869553</v>
      </c>
    </row>
    <row r="111" spans="1:19" x14ac:dyDescent="0.25">
      <c r="A111" t="s">
        <v>0</v>
      </c>
      <c r="C111" s="2" t="s">
        <v>73</v>
      </c>
      <c r="D111" t="s">
        <v>72</v>
      </c>
      <c r="E111" t="s">
        <v>19</v>
      </c>
      <c r="F111" s="12">
        <v>42809</v>
      </c>
      <c r="G111" t="s">
        <v>16</v>
      </c>
      <c r="H111" t="s">
        <v>0</v>
      </c>
      <c r="I111">
        <v>4</v>
      </c>
      <c r="J111" t="s">
        <v>22</v>
      </c>
      <c r="K111" s="3" t="s">
        <v>25</v>
      </c>
      <c r="L111" s="4">
        <v>46.030200000000001</v>
      </c>
      <c r="M111" s="4">
        <v>11269.030199999999</v>
      </c>
      <c r="N111">
        <v>4</v>
      </c>
      <c r="O111">
        <v>789570</v>
      </c>
      <c r="P111" t="s">
        <v>18</v>
      </c>
      <c r="Q111" s="15" t="str">
        <f t="shared" si="2"/>
        <v>Mar-17</v>
      </c>
      <c r="R111" s="73">
        <f>VLOOKUP(Q111,'Daily Stock Pricing'!$I$6:$J$18,2,FALSE)</f>
        <v>26.442173913043476</v>
      </c>
      <c r="S111" s="73">
        <f t="shared" si="3"/>
        <v>1217.1385536521739</v>
      </c>
    </row>
    <row r="112" spans="1:19" x14ac:dyDescent="0.25">
      <c r="A112" t="s">
        <v>0</v>
      </c>
      <c r="C112" s="2" t="s">
        <v>73</v>
      </c>
      <c r="D112" t="s">
        <v>72</v>
      </c>
      <c r="E112" t="s">
        <v>19</v>
      </c>
      <c r="F112" s="12">
        <v>42809</v>
      </c>
      <c r="G112" t="s">
        <v>16</v>
      </c>
      <c r="H112" t="s">
        <v>0</v>
      </c>
      <c r="I112">
        <v>4</v>
      </c>
      <c r="J112" t="s">
        <v>22</v>
      </c>
      <c r="K112" s="3" t="s">
        <v>25</v>
      </c>
      <c r="L112" s="4">
        <v>11.2133</v>
      </c>
      <c r="M112" s="4">
        <v>2745.2132999999999</v>
      </c>
      <c r="N112">
        <v>2</v>
      </c>
      <c r="O112">
        <v>789570</v>
      </c>
      <c r="P112" t="s">
        <v>18</v>
      </c>
      <c r="Q112" s="15" t="str">
        <f t="shared" si="2"/>
        <v>Mar-17</v>
      </c>
      <c r="R112" s="73">
        <f>VLOOKUP(Q112,'Daily Stock Pricing'!$I$6:$J$18,2,FALSE)</f>
        <v>26.442173913043476</v>
      </c>
      <c r="S112" s="73">
        <f t="shared" si="3"/>
        <v>296.50402873913043</v>
      </c>
    </row>
    <row r="113" spans="1:19" x14ac:dyDescent="0.25">
      <c r="A113" t="s">
        <v>0</v>
      </c>
      <c r="C113" s="2" t="s">
        <v>73</v>
      </c>
      <c r="D113" t="s">
        <v>72</v>
      </c>
      <c r="E113" t="s">
        <v>19</v>
      </c>
      <c r="F113" s="12">
        <v>42809</v>
      </c>
      <c r="G113" t="s">
        <v>16</v>
      </c>
      <c r="H113" t="s">
        <v>0</v>
      </c>
      <c r="I113">
        <v>4</v>
      </c>
      <c r="J113" t="s">
        <v>22</v>
      </c>
      <c r="K113" s="3" t="s">
        <v>25</v>
      </c>
      <c r="L113" s="4">
        <v>47.568199999999997</v>
      </c>
      <c r="M113" s="4">
        <v>11645.5682</v>
      </c>
      <c r="N113">
        <v>5</v>
      </c>
      <c r="O113">
        <v>789570</v>
      </c>
      <c r="P113" t="s">
        <v>18</v>
      </c>
      <c r="Q113" s="15" t="str">
        <f t="shared" si="2"/>
        <v>Mar-17</v>
      </c>
      <c r="R113" s="73">
        <f>VLOOKUP(Q113,'Daily Stock Pricing'!$I$6:$J$18,2,FALSE)</f>
        <v>26.442173913043476</v>
      </c>
      <c r="S113" s="73">
        <f t="shared" si="3"/>
        <v>1257.8066171304347</v>
      </c>
    </row>
    <row r="114" spans="1:19" x14ac:dyDescent="0.25">
      <c r="A114" t="s">
        <v>0</v>
      </c>
      <c r="C114" s="2" t="s">
        <v>73</v>
      </c>
      <c r="D114" t="s">
        <v>72</v>
      </c>
      <c r="E114" t="s">
        <v>15</v>
      </c>
      <c r="F114" s="12">
        <v>42797</v>
      </c>
      <c r="G114" t="s">
        <v>16</v>
      </c>
      <c r="H114" t="s">
        <v>0</v>
      </c>
      <c r="I114">
        <v>4</v>
      </c>
      <c r="J114" t="s">
        <v>17</v>
      </c>
      <c r="K114" s="3" t="s">
        <v>25</v>
      </c>
      <c r="L114" s="4">
        <v>25003</v>
      </c>
      <c r="M114" s="4">
        <v>0</v>
      </c>
      <c r="N114">
        <v>3</v>
      </c>
      <c r="O114">
        <v>789570</v>
      </c>
      <c r="P114" t="s">
        <v>32</v>
      </c>
      <c r="Q114" s="15" t="str">
        <f t="shared" si="2"/>
        <v>Mar-17</v>
      </c>
      <c r="R114" s="73">
        <f>VLOOKUP(Q114,'Daily Stock Pricing'!$I$6:$J$18,2,FALSE)</f>
        <v>26.442173913043476</v>
      </c>
      <c r="S114" s="73">
        <f t="shared" si="3"/>
        <v>661133.67434782605</v>
      </c>
    </row>
    <row r="115" spans="1:19" x14ac:dyDescent="0.25">
      <c r="A115" t="s">
        <v>0</v>
      </c>
      <c r="C115" s="2" t="s">
        <v>73</v>
      </c>
      <c r="D115" t="s">
        <v>72</v>
      </c>
      <c r="E115" t="s">
        <v>19</v>
      </c>
      <c r="F115" s="12">
        <v>42797</v>
      </c>
      <c r="G115" t="s">
        <v>16</v>
      </c>
      <c r="H115" t="s">
        <v>0</v>
      </c>
      <c r="I115">
        <v>4</v>
      </c>
      <c r="J115" t="s">
        <v>17</v>
      </c>
      <c r="K115" s="3" t="s">
        <v>25</v>
      </c>
      <c r="L115" s="4">
        <v>22346</v>
      </c>
      <c r="M115" s="4">
        <v>143568</v>
      </c>
      <c r="N115">
        <v>1</v>
      </c>
      <c r="O115">
        <v>789570</v>
      </c>
      <c r="P115" t="s">
        <v>20</v>
      </c>
      <c r="Q115" s="15" t="str">
        <f t="shared" si="2"/>
        <v>Mar-17</v>
      </c>
      <c r="R115" s="73">
        <f>VLOOKUP(Q115,'Daily Stock Pricing'!$I$6:$J$18,2,FALSE)</f>
        <v>26.442173913043476</v>
      </c>
      <c r="S115" s="73">
        <f t="shared" si="3"/>
        <v>590876.81826086948</v>
      </c>
    </row>
    <row r="116" spans="1:19" x14ac:dyDescent="0.25">
      <c r="A116" t="s">
        <v>0</v>
      </c>
      <c r="C116" s="2" t="s">
        <v>73</v>
      </c>
      <c r="D116" t="s">
        <v>72</v>
      </c>
      <c r="E116" t="s">
        <v>15</v>
      </c>
      <c r="F116" s="12">
        <v>42797</v>
      </c>
      <c r="G116" t="s">
        <v>16</v>
      </c>
      <c r="H116" t="s">
        <v>0</v>
      </c>
      <c r="I116">
        <v>4</v>
      </c>
      <c r="J116" t="s">
        <v>21</v>
      </c>
      <c r="K116" s="3" t="s">
        <v>25</v>
      </c>
      <c r="L116" s="4">
        <v>6101</v>
      </c>
      <c r="M116" s="4">
        <v>137467</v>
      </c>
      <c r="N116">
        <v>2</v>
      </c>
      <c r="O116">
        <v>789570</v>
      </c>
      <c r="P116" t="s">
        <v>20</v>
      </c>
      <c r="Q116" s="15" t="str">
        <f t="shared" si="2"/>
        <v>Mar-17</v>
      </c>
      <c r="R116" s="73">
        <f>VLOOKUP(Q116,'Daily Stock Pricing'!$I$6:$J$18,2,FALSE)</f>
        <v>26.442173913043476</v>
      </c>
      <c r="S116" s="73">
        <f t="shared" si="3"/>
        <v>161323.70304347825</v>
      </c>
    </row>
    <row r="117" spans="1:19" x14ac:dyDescent="0.25">
      <c r="A117" t="s">
        <v>0</v>
      </c>
      <c r="C117" s="2" t="s">
        <v>75</v>
      </c>
      <c r="D117" t="s">
        <v>74</v>
      </c>
      <c r="E117" t="s">
        <v>19</v>
      </c>
      <c r="F117" s="12">
        <v>43011</v>
      </c>
      <c r="G117" t="s">
        <v>16</v>
      </c>
      <c r="H117" t="s">
        <v>0</v>
      </c>
      <c r="I117">
        <v>4</v>
      </c>
      <c r="J117" t="s">
        <v>17</v>
      </c>
      <c r="K117" s="3" t="s">
        <v>25</v>
      </c>
      <c r="L117" s="4">
        <v>13119</v>
      </c>
      <c r="M117" s="4">
        <v>84561</v>
      </c>
      <c r="N117">
        <v>1</v>
      </c>
      <c r="O117">
        <v>789570</v>
      </c>
      <c r="P117" t="s">
        <v>20</v>
      </c>
      <c r="Q117" s="15" t="str">
        <f t="shared" si="2"/>
        <v>Oct-17</v>
      </c>
      <c r="R117" s="73">
        <f>VLOOKUP(Q117,'Daily Stock Pricing'!$I$6:$J$18,2,FALSE)</f>
        <v>30.817499999999999</v>
      </c>
      <c r="S117" s="73">
        <f t="shared" si="3"/>
        <v>404294.78249999997</v>
      </c>
    </row>
    <row r="118" spans="1:19" x14ac:dyDescent="0.25">
      <c r="A118" t="s">
        <v>0</v>
      </c>
      <c r="C118" s="2" t="s">
        <v>75</v>
      </c>
      <c r="D118" t="s">
        <v>74</v>
      </c>
      <c r="E118" t="s">
        <v>15</v>
      </c>
      <c r="F118" s="12">
        <v>43011</v>
      </c>
      <c r="G118" t="s">
        <v>16</v>
      </c>
      <c r="H118" t="s">
        <v>0</v>
      </c>
      <c r="I118">
        <v>4</v>
      </c>
      <c r="J118" t="s">
        <v>21</v>
      </c>
      <c r="K118" s="3" t="s">
        <v>25</v>
      </c>
      <c r="L118" s="4">
        <v>5505</v>
      </c>
      <c r="M118" s="4">
        <v>79056</v>
      </c>
      <c r="N118">
        <v>2</v>
      </c>
      <c r="O118">
        <v>789570</v>
      </c>
      <c r="P118" t="s">
        <v>20</v>
      </c>
      <c r="Q118" s="15" t="str">
        <f t="shared" si="2"/>
        <v>Oct-17</v>
      </c>
      <c r="R118" s="73">
        <f>VLOOKUP(Q118,'Daily Stock Pricing'!$I$6:$J$18,2,FALSE)</f>
        <v>30.817499999999999</v>
      </c>
      <c r="S118" s="73">
        <f t="shared" si="3"/>
        <v>169650.33749999999</v>
      </c>
    </row>
    <row r="119" spans="1:19" x14ac:dyDescent="0.25">
      <c r="A119" t="s">
        <v>0</v>
      </c>
      <c r="C119" s="2" t="s">
        <v>75</v>
      </c>
      <c r="D119" t="s">
        <v>74</v>
      </c>
      <c r="E119" t="s">
        <v>15</v>
      </c>
      <c r="F119" s="12">
        <v>43011</v>
      </c>
      <c r="G119" t="s">
        <v>16</v>
      </c>
      <c r="H119" t="s">
        <v>0</v>
      </c>
      <c r="I119">
        <v>4</v>
      </c>
      <c r="J119" t="s">
        <v>17</v>
      </c>
      <c r="K119" s="3" t="s">
        <v>25</v>
      </c>
      <c r="L119" s="4">
        <v>13119</v>
      </c>
      <c r="M119" s="4">
        <v>39354.049599999998</v>
      </c>
      <c r="N119">
        <v>5</v>
      </c>
      <c r="O119">
        <v>789570</v>
      </c>
      <c r="P119" t="s">
        <v>18</v>
      </c>
      <c r="Q119" s="15" t="str">
        <f t="shared" si="2"/>
        <v>Oct-17</v>
      </c>
      <c r="R119" s="73">
        <f>VLOOKUP(Q119,'Daily Stock Pricing'!$I$6:$J$18,2,FALSE)</f>
        <v>30.817499999999999</v>
      </c>
      <c r="S119" s="73">
        <f t="shared" si="3"/>
        <v>404294.78249999997</v>
      </c>
    </row>
    <row r="120" spans="1:19" x14ac:dyDescent="0.25">
      <c r="A120" t="s">
        <v>0</v>
      </c>
      <c r="C120" s="2" t="s">
        <v>75</v>
      </c>
      <c r="D120" t="s">
        <v>74</v>
      </c>
      <c r="E120" t="s">
        <v>19</v>
      </c>
      <c r="F120" s="12">
        <v>42993</v>
      </c>
      <c r="G120" t="s">
        <v>16</v>
      </c>
      <c r="H120" t="s">
        <v>0</v>
      </c>
      <c r="I120">
        <v>4</v>
      </c>
      <c r="J120" t="s">
        <v>22</v>
      </c>
      <c r="K120" s="3" t="s">
        <v>25</v>
      </c>
      <c r="L120" s="4">
        <v>168.36089999999999</v>
      </c>
      <c r="M120" s="4">
        <v>49023.642099999997</v>
      </c>
      <c r="N120">
        <v>6</v>
      </c>
      <c r="O120">
        <v>789570</v>
      </c>
      <c r="P120" t="s">
        <v>18</v>
      </c>
      <c r="Q120" s="15" t="str">
        <f t="shared" si="2"/>
        <v>Sep-17</v>
      </c>
      <c r="R120" s="73">
        <f>VLOOKUP(Q120,'Daily Stock Pricing'!$I$6:$J$18,2,FALSE)</f>
        <v>32.724761904761912</v>
      </c>
      <c r="S120" s="73">
        <f t="shared" si="3"/>
        <v>5509.5703665714291</v>
      </c>
    </row>
    <row r="121" spans="1:19" x14ac:dyDescent="0.25">
      <c r="A121" t="s">
        <v>0</v>
      </c>
      <c r="C121" s="2" t="s">
        <v>75</v>
      </c>
      <c r="D121" t="s">
        <v>74</v>
      </c>
      <c r="E121" t="s">
        <v>19</v>
      </c>
      <c r="F121" s="12">
        <v>42993</v>
      </c>
      <c r="G121" t="s">
        <v>16</v>
      </c>
      <c r="H121" t="s">
        <v>0</v>
      </c>
      <c r="I121">
        <v>4</v>
      </c>
      <c r="J121" t="s">
        <v>22</v>
      </c>
      <c r="K121" s="3" t="s">
        <v>25</v>
      </c>
      <c r="L121" s="4">
        <v>36.906599999999997</v>
      </c>
      <c r="M121" s="4">
        <v>10746.541999999999</v>
      </c>
      <c r="N121">
        <v>4</v>
      </c>
      <c r="O121">
        <v>789570</v>
      </c>
      <c r="P121" t="s">
        <v>18</v>
      </c>
      <c r="Q121" s="15" t="str">
        <f t="shared" si="2"/>
        <v>Sep-17</v>
      </c>
      <c r="R121" s="73">
        <f>VLOOKUP(Q121,'Daily Stock Pricing'!$I$6:$J$18,2,FALSE)</f>
        <v>32.724761904761912</v>
      </c>
      <c r="S121" s="73">
        <f t="shared" si="3"/>
        <v>1207.7596977142859</v>
      </c>
    </row>
    <row r="122" spans="1:19" x14ac:dyDescent="0.25">
      <c r="A122" t="s">
        <v>0</v>
      </c>
      <c r="C122" s="2" t="s">
        <v>75</v>
      </c>
      <c r="D122" t="s">
        <v>74</v>
      </c>
      <c r="E122" t="s">
        <v>19</v>
      </c>
      <c r="F122" s="12">
        <v>42993</v>
      </c>
      <c r="G122" t="s">
        <v>16</v>
      </c>
      <c r="H122" t="s">
        <v>0</v>
      </c>
      <c r="I122">
        <v>4</v>
      </c>
      <c r="J122" t="s">
        <v>22</v>
      </c>
      <c r="K122" s="3" t="s">
        <v>25</v>
      </c>
      <c r="L122" s="4">
        <v>180.2072</v>
      </c>
      <c r="M122" s="4">
        <v>52473.049599999998</v>
      </c>
      <c r="N122">
        <v>7</v>
      </c>
      <c r="O122">
        <v>789570</v>
      </c>
      <c r="P122" t="s">
        <v>18</v>
      </c>
      <c r="Q122" s="15" t="str">
        <f t="shared" si="2"/>
        <v>Sep-17</v>
      </c>
      <c r="R122" s="73">
        <f>VLOOKUP(Q122,'Daily Stock Pricing'!$I$6:$J$18,2,FALSE)</f>
        <v>32.724761904761912</v>
      </c>
      <c r="S122" s="73">
        <f t="shared" si="3"/>
        <v>5897.2377135238112</v>
      </c>
    </row>
    <row r="123" spans="1:19" x14ac:dyDescent="0.25">
      <c r="A123" t="s">
        <v>0</v>
      </c>
      <c r="C123" s="2" t="s">
        <v>75</v>
      </c>
      <c r="D123" t="s">
        <v>74</v>
      </c>
      <c r="E123" t="s">
        <v>19</v>
      </c>
      <c r="F123" s="12">
        <v>42993</v>
      </c>
      <c r="G123" t="s">
        <v>16</v>
      </c>
      <c r="H123" t="s">
        <v>0</v>
      </c>
      <c r="I123">
        <v>4</v>
      </c>
      <c r="J123" t="s">
        <v>22</v>
      </c>
      <c r="K123" s="3" t="s">
        <v>25</v>
      </c>
      <c r="L123" s="4">
        <v>68.483900000000006</v>
      </c>
      <c r="M123" s="4">
        <v>19941.255099999998</v>
      </c>
      <c r="N123">
        <v>5</v>
      </c>
      <c r="O123">
        <v>789570</v>
      </c>
      <c r="P123" t="s">
        <v>18</v>
      </c>
      <c r="Q123" s="15" t="str">
        <f t="shared" si="2"/>
        <v>Sep-17</v>
      </c>
      <c r="R123" s="73">
        <f>VLOOKUP(Q123,'Daily Stock Pricing'!$I$6:$J$18,2,FALSE)</f>
        <v>32.724761904761912</v>
      </c>
      <c r="S123" s="73">
        <f t="shared" si="3"/>
        <v>2241.1193218095245</v>
      </c>
    </row>
    <row r="124" spans="1:19" x14ac:dyDescent="0.25">
      <c r="A124" t="s">
        <v>0</v>
      </c>
      <c r="C124" s="2" t="s">
        <v>75</v>
      </c>
      <c r="D124" t="s">
        <v>74</v>
      </c>
      <c r="E124" t="s">
        <v>19</v>
      </c>
      <c r="F124" s="12">
        <v>42993</v>
      </c>
      <c r="G124" t="s">
        <v>16</v>
      </c>
      <c r="H124" t="s">
        <v>0</v>
      </c>
      <c r="I124">
        <v>4</v>
      </c>
      <c r="J124" t="s">
        <v>22</v>
      </c>
      <c r="K124" s="3" t="s">
        <v>25</v>
      </c>
      <c r="L124" s="4">
        <v>265.13409999999999</v>
      </c>
      <c r="M124" s="4">
        <v>77202.227799999993</v>
      </c>
      <c r="N124">
        <v>8</v>
      </c>
      <c r="O124">
        <v>789570</v>
      </c>
      <c r="P124" t="s">
        <v>18</v>
      </c>
      <c r="Q124" s="15" t="str">
        <f t="shared" si="2"/>
        <v>Sep-17</v>
      </c>
      <c r="R124" s="73">
        <f>VLOOKUP(Q124,'Daily Stock Pricing'!$I$6:$J$18,2,FALSE)</f>
        <v>32.724761904761912</v>
      </c>
      <c r="S124" s="73">
        <f t="shared" si="3"/>
        <v>8676.4502953333358</v>
      </c>
    </row>
    <row r="125" spans="1:19" x14ac:dyDescent="0.25">
      <c r="A125" t="s">
        <v>0</v>
      </c>
      <c r="C125" s="2" t="s">
        <v>75</v>
      </c>
      <c r="D125" t="s">
        <v>74</v>
      </c>
      <c r="E125" t="s">
        <v>15</v>
      </c>
      <c r="F125" s="12">
        <v>42986</v>
      </c>
      <c r="G125" t="s">
        <v>16</v>
      </c>
      <c r="H125" t="s">
        <v>0</v>
      </c>
      <c r="I125">
        <v>4</v>
      </c>
      <c r="J125" t="s">
        <v>24</v>
      </c>
      <c r="K125" s="3" t="s">
        <v>39</v>
      </c>
      <c r="L125" s="4">
        <v>34390</v>
      </c>
      <c r="M125" s="4">
        <v>603519</v>
      </c>
      <c r="N125">
        <v>2</v>
      </c>
      <c r="O125">
        <v>789570</v>
      </c>
      <c r="P125" t="s">
        <v>20</v>
      </c>
      <c r="Q125" s="15" t="str">
        <f t="shared" si="2"/>
        <v>Sep-17</v>
      </c>
      <c r="R125" s="73">
        <f>VLOOKUP(Q125,'Daily Stock Pricing'!$I$6:$J$18,2,FALSE)</f>
        <v>32.724761904761912</v>
      </c>
      <c r="S125" s="73">
        <f t="shared" si="3"/>
        <v>1125404.5619047622</v>
      </c>
    </row>
    <row r="126" spans="1:19" x14ac:dyDescent="0.25">
      <c r="A126" t="s">
        <v>0</v>
      </c>
      <c r="C126" s="2" t="s">
        <v>75</v>
      </c>
      <c r="D126" t="s">
        <v>74</v>
      </c>
      <c r="E126" t="s">
        <v>15</v>
      </c>
      <c r="F126" s="12">
        <v>42985</v>
      </c>
      <c r="G126" t="s">
        <v>16</v>
      </c>
      <c r="H126" t="s">
        <v>0</v>
      </c>
      <c r="I126">
        <v>4</v>
      </c>
      <c r="J126" t="s">
        <v>24</v>
      </c>
      <c r="K126" s="3" t="s">
        <v>39</v>
      </c>
      <c r="L126" s="4">
        <v>259760</v>
      </c>
      <c r="M126" s="4">
        <v>637909</v>
      </c>
      <c r="N126">
        <v>1</v>
      </c>
      <c r="O126">
        <v>789570</v>
      </c>
      <c r="P126" t="s">
        <v>20</v>
      </c>
      <c r="Q126" s="15" t="str">
        <f t="shared" si="2"/>
        <v>Sep-17</v>
      </c>
      <c r="R126" s="73">
        <f>VLOOKUP(Q126,'Daily Stock Pricing'!$I$6:$J$18,2,FALSE)</f>
        <v>32.724761904761912</v>
      </c>
      <c r="S126" s="73">
        <f t="shared" si="3"/>
        <v>8500584.1523809545</v>
      </c>
    </row>
    <row r="127" spans="1:19" x14ac:dyDescent="0.25">
      <c r="A127" t="s">
        <v>0</v>
      </c>
      <c r="C127" s="2" t="s">
        <v>75</v>
      </c>
      <c r="D127" t="s">
        <v>74</v>
      </c>
      <c r="E127" t="s">
        <v>15</v>
      </c>
      <c r="F127" s="12">
        <v>42956</v>
      </c>
      <c r="G127" t="s">
        <v>16</v>
      </c>
      <c r="H127" t="s">
        <v>0</v>
      </c>
      <c r="I127">
        <v>4</v>
      </c>
      <c r="J127" t="s">
        <v>24</v>
      </c>
      <c r="K127" s="3" t="s">
        <v>25</v>
      </c>
      <c r="L127" s="4">
        <v>57269</v>
      </c>
      <c r="M127" s="4">
        <v>969111</v>
      </c>
      <c r="N127">
        <v>1</v>
      </c>
      <c r="O127">
        <v>789570</v>
      </c>
      <c r="P127" t="s">
        <v>20</v>
      </c>
      <c r="Q127" s="15" t="str">
        <f t="shared" si="2"/>
        <v>Aug-17</v>
      </c>
      <c r="R127" s="73">
        <f>VLOOKUP(Q127,'Daily Stock Pricing'!$I$6:$J$18,2,FALSE)</f>
        <v>31.524347826086945</v>
      </c>
      <c r="S127" s="73">
        <f t="shared" si="3"/>
        <v>1805367.8756521733</v>
      </c>
    </row>
    <row r="128" spans="1:19" x14ac:dyDescent="0.25">
      <c r="A128" t="s">
        <v>0</v>
      </c>
      <c r="C128" s="2" t="s">
        <v>75</v>
      </c>
      <c r="D128" t="s">
        <v>74</v>
      </c>
      <c r="E128" t="s">
        <v>19</v>
      </c>
      <c r="F128" s="12">
        <v>42947</v>
      </c>
      <c r="G128" t="s">
        <v>16</v>
      </c>
      <c r="H128" t="s">
        <v>0</v>
      </c>
      <c r="I128">
        <v>4</v>
      </c>
      <c r="J128" t="s">
        <v>17</v>
      </c>
      <c r="K128" s="3" t="s">
        <v>25</v>
      </c>
      <c r="L128" s="4">
        <v>262500</v>
      </c>
      <c r="M128" s="4">
        <v>1231611</v>
      </c>
      <c r="N128">
        <v>1</v>
      </c>
      <c r="O128">
        <v>789570</v>
      </c>
      <c r="P128" t="s">
        <v>20</v>
      </c>
      <c r="Q128" s="15" t="str">
        <f t="shared" si="2"/>
        <v>Jul-17</v>
      </c>
      <c r="R128" s="73">
        <f>VLOOKUP(Q128,'Daily Stock Pricing'!$I$6:$J$18,2,FALSE)</f>
        <v>32.284285714285716</v>
      </c>
      <c r="S128" s="73">
        <f t="shared" si="3"/>
        <v>8474625</v>
      </c>
    </row>
    <row r="129" spans="1:19" x14ac:dyDescent="0.25">
      <c r="A129" t="s">
        <v>0</v>
      </c>
      <c r="C129" s="2" t="s">
        <v>75</v>
      </c>
      <c r="D129" t="s">
        <v>74</v>
      </c>
      <c r="E129" t="s">
        <v>15</v>
      </c>
      <c r="F129" s="12">
        <v>42947</v>
      </c>
      <c r="G129" t="s">
        <v>16</v>
      </c>
      <c r="H129" t="s">
        <v>0</v>
      </c>
      <c r="I129">
        <v>4</v>
      </c>
      <c r="J129" t="s">
        <v>21</v>
      </c>
      <c r="K129" s="3" t="s">
        <v>25</v>
      </c>
      <c r="L129" s="4">
        <v>147962</v>
      </c>
      <c r="M129" s="4">
        <v>1083649</v>
      </c>
      <c r="N129">
        <v>2</v>
      </c>
      <c r="O129">
        <v>789570</v>
      </c>
      <c r="P129" t="s">
        <v>20</v>
      </c>
      <c r="Q129" s="15" t="str">
        <f t="shared" si="2"/>
        <v>Jul-17</v>
      </c>
      <c r="R129" s="73">
        <f>VLOOKUP(Q129,'Daily Stock Pricing'!$I$6:$J$18,2,FALSE)</f>
        <v>32.284285714285716</v>
      </c>
      <c r="S129" s="73">
        <f t="shared" si="3"/>
        <v>4776847.4828571435</v>
      </c>
    </row>
    <row r="130" spans="1:19" x14ac:dyDescent="0.25">
      <c r="A130" t="s">
        <v>0</v>
      </c>
      <c r="C130" s="2" t="s">
        <v>75</v>
      </c>
      <c r="D130" t="s">
        <v>74</v>
      </c>
      <c r="E130" t="s">
        <v>15</v>
      </c>
      <c r="F130" s="12">
        <v>42947</v>
      </c>
      <c r="G130" t="s">
        <v>16</v>
      </c>
      <c r="H130" t="s">
        <v>0</v>
      </c>
      <c r="I130">
        <v>4</v>
      </c>
      <c r="J130" t="s">
        <v>17</v>
      </c>
      <c r="K130" s="3" t="s">
        <v>25</v>
      </c>
      <c r="L130" s="4">
        <v>262500</v>
      </c>
      <c r="M130" s="4">
        <v>0</v>
      </c>
      <c r="N130">
        <v>5</v>
      </c>
      <c r="O130">
        <v>789570</v>
      </c>
      <c r="P130" t="s">
        <v>23</v>
      </c>
      <c r="Q130" s="15" t="str">
        <f t="shared" si="2"/>
        <v>Jul-17</v>
      </c>
      <c r="R130" s="73">
        <f>VLOOKUP(Q130,'Daily Stock Pricing'!$I$6:$J$18,2,FALSE)</f>
        <v>32.284285714285716</v>
      </c>
      <c r="S130" s="73">
        <f t="shared" si="3"/>
        <v>8474625</v>
      </c>
    </row>
    <row r="131" spans="1:19" x14ac:dyDescent="0.25">
      <c r="A131" t="s">
        <v>0</v>
      </c>
      <c r="C131" s="2" t="s">
        <v>75</v>
      </c>
      <c r="D131" t="s">
        <v>74</v>
      </c>
      <c r="E131" t="s">
        <v>15</v>
      </c>
      <c r="F131" s="12">
        <v>42947</v>
      </c>
      <c r="G131" t="s">
        <v>16</v>
      </c>
      <c r="H131" t="s">
        <v>0</v>
      </c>
      <c r="I131">
        <v>4</v>
      </c>
      <c r="J131" t="s">
        <v>24</v>
      </c>
      <c r="K131" s="3" t="s">
        <v>25</v>
      </c>
      <c r="L131" s="4">
        <v>57269</v>
      </c>
      <c r="M131" s="4">
        <v>1026380</v>
      </c>
      <c r="N131">
        <v>3</v>
      </c>
      <c r="O131">
        <v>789570</v>
      </c>
      <c r="P131" t="s">
        <v>20</v>
      </c>
      <c r="Q131" s="15" t="str">
        <f t="shared" si="2"/>
        <v>Jul-17</v>
      </c>
      <c r="R131" s="73">
        <f>VLOOKUP(Q131,'Daily Stock Pricing'!$I$6:$J$18,2,FALSE)</f>
        <v>32.284285714285716</v>
      </c>
      <c r="S131" s="73">
        <f t="shared" si="3"/>
        <v>1848888.7585714287</v>
      </c>
    </row>
    <row r="132" spans="1:19" x14ac:dyDescent="0.25">
      <c r="A132" t="s">
        <v>0</v>
      </c>
      <c r="C132" s="2" t="s">
        <v>75</v>
      </c>
      <c r="D132" t="s">
        <v>74</v>
      </c>
      <c r="E132" t="s">
        <v>19</v>
      </c>
      <c r="F132" s="12">
        <v>42901</v>
      </c>
      <c r="G132" t="s">
        <v>16</v>
      </c>
      <c r="H132" t="s">
        <v>0</v>
      </c>
      <c r="I132">
        <v>4</v>
      </c>
      <c r="J132" t="s">
        <v>22</v>
      </c>
      <c r="K132" s="3" t="s">
        <v>25</v>
      </c>
      <c r="L132" s="4">
        <v>36.037300000000002</v>
      </c>
      <c r="M132" s="4">
        <v>10709.635399999999</v>
      </c>
      <c r="N132">
        <v>3</v>
      </c>
      <c r="O132">
        <v>789570</v>
      </c>
      <c r="P132" t="s">
        <v>18</v>
      </c>
      <c r="Q132" s="15" t="str">
        <f t="shared" si="2"/>
        <v>Jun-17</v>
      </c>
      <c r="R132" s="73">
        <f>VLOOKUP(Q132,'Daily Stock Pricing'!$I$6:$J$18,2,FALSE)</f>
        <v>32.743181818181817</v>
      </c>
      <c r="S132" s="73">
        <f t="shared" si="3"/>
        <v>1179.9758661363637</v>
      </c>
    </row>
    <row r="133" spans="1:19" x14ac:dyDescent="0.25">
      <c r="A133" t="s">
        <v>0</v>
      </c>
      <c r="C133" s="2" t="s">
        <v>75</v>
      </c>
      <c r="D133" t="s">
        <v>74</v>
      </c>
      <c r="E133" t="s">
        <v>19</v>
      </c>
      <c r="F133" s="12">
        <v>42901</v>
      </c>
      <c r="G133" t="s">
        <v>16</v>
      </c>
      <c r="H133" t="s">
        <v>0</v>
      </c>
      <c r="I133">
        <v>4</v>
      </c>
      <c r="J133" t="s">
        <v>22</v>
      </c>
      <c r="K133" s="3" t="s">
        <v>25</v>
      </c>
      <c r="L133" s="4">
        <v>175.96250000000001</v>
      </c>
      <c r="M133" s="4">
        <v>52292.842400000001</v>
      </c>
      <c r="N133">
        <v>6</v>
      </c>
      <c r="O133">
        <v>789570</v>
      </c>
      <c r="P133" t="s">
        <v>18</v>
      </c>
      <c r="Q133" s="15" t="str">
        <f t="shared" si="2"/>
        <v>Jun-17</v>
      </c>
      <c r="R133" s="73">
        <f>VLOOKUP(Q133,'Daily Stock Pricing'!$I$6:$J$18,2,FALSE)</f>
        <v>32.743181818181817</v>
      </c>
      <c r="S133" s="73">
        <f t="shared" si="3"/>
        <v>5761.5721306818186</v>
      </c>
    </row>
    <row r="134" spans="1:19" x14ac:dyDescent="0.25">
      <c r="A134" t="s">
        <v>0</v>
      </c>
      <c r="C134" s="2" t="s">
        <v>75</v>
      </c>
      <c r="D134" t="s">
        <v>74</v>
      </c>
      <c r="E134" t="s">
        <v>19</v>
      </c>
      <c r="F134" s="12">
        <v>42901</v>
      </c>
      <c r="G134" t="s">
        <v>16</v>
      </c>
      <c r="H134" t="s">
        <v>0</v>
      </c>
      <c r="I134">
        <v>4</v>
      </c>
      <c r="J134" t="s">
        <v>22</v>
      </c>
      <c r="K134" s="3" t="s">
        <v>25</v>
      </c>
      <c r="L134" s="4">
        <v>66.870800000000003</v>
      </c>
      <c r="M134" s="4">
        <v>19872.771199999999</v>
      </c>
      <c r="N134">
        <v>4</v>
      </c>
      <c r="O134">
        <v>789570</v>
      </c>
      <c r="P134" t="s">
        <v>18</v>
      </c>
      <c r="Q134" s="15" t="str">
        <f t="shared" si="2"/>
        <v>Jun-17</v>
      </c>
      <c r="R134" s="73">
        <f>VLOOKUP(Q134,'Daily Stock Pricing'!$I$6:$J$18,2,FALSE)</f>
        <v>32.743181818181817</v>
      </c>
      <c r="S134" s="73">
        <f t="shared" si="3"/>
        <v>2189.5627627272729</v>
      </c>
    </row>
    <row r="135" spans="1:19" x14ac:dyDescent="0.25">
      <c r="A135" t="s">
        <v>0</v>
      </c>
      <c r="C135" s="2" t="s">
        <v>75</v>
      </c>
      <c r="D135" t="s">
        <v>74</v>
      </c>
      <c r="E135" t="s">
        <v>19</v>
      </c>
      <c r="F135" s="12">
        <v>42901</v>
      </c>
      <c r="G135" t="s">
        <v>16</v>
      </c>
      <c r="H135" t="s">
        <v>0</v>
      </c>
      <c r="I135">
        <v>4</v>
      </c>
      <c r="J135" t="s">
        <v>22</v>
      </c>
      <c r="K135" s="3" t="s">
        <v>25</v>
      </c>
      <c r="L135" s="4">
        <v>258.88900000000001</v>
      </c>
      <c r="M135" s="4">
        <v>76937.093699999998</v>
      </c>
      <c r="N135">
        <v>7</v>
      </c>
      <c r="O135">
        <v>789570</v>
      </c>
      <c r="P135" t="s">
        <v>18</v>
      </c>
      <c r="Q135" s="15" t="str">
        <f t="shared" si="2"/>
        <v>Jun-17</v>
      </c>
      <c r="R135" s="73">
        <f>VLOOKUP(Q135,'Daily Stock Pricing'!$I$6:$J$18,2,FALSE)</f>
        <v>32.743181818181817</v>
      </c>
      <c r="S135" s="73">
        <f t="shared" si="3"/>
        <v>8476.8495977272723</v>
      </c>
    </row>
    <row r="136" spans="1:19" x14ac:dyDescent="0.25">
      <c r="A136" t="s">
        <v>0</v>
      </c>
      <c r="C136" s="2" t="s">
        <v>75</v>
      </c>
      <c r="D136" t="s">
        <v>74</v>
      </c>
      <c r="E136" t="s">
        <v>19</v>
      </c>
      <c r="F136" s="12">
        <v>42901</v>
      </c>
      <c r="G136" t="s">
        <v>16</v>
      </c>
      <c r="H136" t="s">
        <v>0</v>
      </c>
      <c r="I136">
        <v>4</v>
      </c>
      <c r="J136" t="s">
        <v>22</v>
      </c>
      <c r="K136" s="3" t="s">
        <v>25</v>
      </c>
      <c r="L136" s="4">
        <v>164.39529999999999</v>
      </c>
      <c r="M136" s="4">
        <v>48855.281199999998</v>
      </c>
      <c r="N136">
        <v>5</v>
      </c>
      <c r="O136">
        <v>789570</v>
      </c>
      <c r="P136" t="s">
        <v>18</v>
      </c>
      <c r="Q136" s="15" t="str">
        <f t="shared" si="2"/>
        <v>Jun-17</v>
      </c>
      <c r="R136" s="73">
        <f>VLOOKUP(Q136,'Daily Stock Pricing'!$I$6:$J$18,2,FALSE)</f>
        <v>32.743181818181817</v>
      </c>
      <c r="S136" s="73">
        <f t="shared" si="3"/>
        <v>5382.8251979545448</v>
      </c>
    </row>
    <row r="137" spans="1:19" x14ac:dyDescent="0.25">
      <c r="A137" t="s">
        <v>0</v>
      </c>
      <c r="C137" s="2" t="s">
        <v>75</v>
      </c>
      <c r="D137" t="s">
        <v>74</v>
      </c>
      <c r="E137" t="s">
        <v>15</v>
      </c>
      <c r="F137" s="12">
        <v>42844</v>
      </c>
      <c r="G137" t="s">
        <v>16</v>
      </c>
      <c r="H137" t="s">
        <v>28</v>
      </c>
      <c r="I137">
        <v>4</v>
      </c>
      <c r="J137" t="s">
        <v>17</v>
      </c>
      <c r="K137" s="3" t="s">
        <v>25</v>
      </c>
      <c r="L137" s="4">
        <v>37705</v>
      </c>
      <c r="M137" s="4">
        <v>0</v>
      </c>
      <c r="N137">
        <v>8</v>
      </c>
      <c r="O137">
        <v>1656936</v>
      </c>
      <c r="P137" t="s">
        <v>29</v>
      </c>
      <c r="Q137" s="15" t="str">
        <f t="shared" ref="Q137:Q200" si="4">TEXT(F137, "mmm") &amp; "-" &amp; TEXT(F137, "yy")</f>
        <v>Apr-17</v>
      </c>
      <c r="R137" s="73">
        <f>VLOOKUP(Q137,'Daily Stock Pricing'!$I$6:$J$18,2,FALSE)</f>
        <v>28.338000000000001</v>
      </c>
      <c r="S137" s="73">
        <f t="shared" ref="S137:S200" si="5">SUM(R137*L137)</f>
        <v>1068484.29</v>
      </c>
    </row>
    <row r="138" spans="1:19" x14ac:dyDescent="0.25">
      <c r="A138" t="s">
        <v>0</v>
      </c>
      <c r="C138" s="2" t="s">
        <v>75</v>
      </c>
      <c r="D138" t="s">
        <v>74</v>
      </c>
      <c r="E138" t="s">
        <v>19</v>
      </c>
      <c r="F138" s="12">
        <v>42844</v>
      </c>
      <c r="G138" t="s">
        <v>16</v>
      </c>
      <c r="H138" t="s">
        <v>28</v>
      </c>
      <c r="I138">
        <v>4</v>
      </c>
      <c r="J138" t="s">
        <v>17</v>
      </c>
      <c r="K138" s="3" t="s">
        <v>25</v>
      </c>
      <c r="L138" s="4">
        <v>37705</v>
      </c>
      <c r="M138" s="4">
        <v>37705</v>
      </c>
      <c r="N138">
        <v>1</v>
      </c>
      <c r="O138">
        <v>1656936</v>
      </c>
      <c r="P138" t="s">
        <v>30</v>
      </c>
      <c r="Q138" s="15" t="str">
        <f t="shared" si="4"/>
        <v>Apr-17</v>
      </c>
      <c r="R138" s="73">
        <f>VLOOKUP(Q138,'Daily Stock Pricing'!$I$6:$J$18,2,FALSE)</f>
        <v>28.338000000000001</v>
      </c>
      <c r="S138" s="73">
        <f t="shared" si="5"/>
        <v>1068484.29</v>
      </c>
    </row>
    <row r="139" spans="1:19" x14ac:dyDescent="0.25">
      <c r="A139" t="s">
        <v>0</v>
      </c>
      <c r="C139" s="2" t="s">
        <v>75</v>
      </c>
      <c r="D139" t="s">
        <v>74</v>
      </c>
      <c r="E139" t="s">
        <v>19</v>
      </c>
      <c r="F139" s="12">
        <v>42838</v>
      </c>
      <c r="G139" t="s">
        <v>16</v>
      </c>
      <c r="H139" t="s">
        <v>28</v>
      </c>
      <c r="I139">
        <v>4</v>
      </c>
      <c r="J139" t="s">
        <v>22</v>
      </c>
      <c r="K139" s="3" t="s">
        <v>25</v>
      </c>
      <c r="L139" s="4">
        <v>514.8732</v>
      </c>
      <c r="M139" s="4">
        <v>37705.325700000001</v>
      </c>
      <c r="N139">
        <v>7</v>
      </c>
      <c r="O139">
        <v>1656936</v>
      </c>
      <c r="P139" t="s">
        <v>29</v>
      </c>
      <c r="Q139" s="15" t="str">
        <f t="shared" si="4"/>
        <v>Apr-17</v>
      </c>
      <c r="R139" s="73">
        <f>VLOOKUP(Q139,'Daily Stock Pricing'!$I$6:$J$18,2,FALSE)</f>
        <v>28.338000000000001</v>
      </c>
      <c r="S139" s="73">
        <f t="shared" si="5"/>
        <v>14590.4767416</v>
      </c>
    </row>
    <row r="140" spans="1:19" x14ac:dyDescent="0.25">
      <c r="A140" t="s">
        <v>0</v>
      </c>
      <c r="C140" s="2" t="s">
        <v>75</v>
      </c>
      <c r="D140" t="s">
        <v>74</v>
      </c>
      <c r="E140" t="s">
        <v>19</v>
      </c>
      <c r="F140" s="12">
        <v>42809</v>
      </c>
      <c r="G140" t="s">
        <v>16</v>
      </c>
      <c r="H140" t="s">
        <v>0</v>
      </c>
      <c r="I140">
        <v>4</v>
      </c>
      <c r="J140" t="s">
        <v>22</v>
      </c>
      <c r="K140" s="3" t="s">
        <v>25</v>
      </c>
      <c r="L140" s="4">
        <v>198.88589999999999</v>
      </c>
      <c r="M140" s="4">
        <v>48690.885900000001</v>
      </c>
      <c r="N140">
        <v>6</v>
      </c>
      <c r="O140">
        <v>789570</v>
      </c>
      <c r="P140" t="s">
        <v>18</v>
      </c>
      <c r="Q140" s="15" t="str">
        <f t="shared" si="4"/>
        <v>Mar-17</v>
      </c>
      <c r="R140" s="73">
        <f>VLOOKUP(Q140,'Daily Stock Pricing'!$I$6:$J$18,2,FALSE)</f>
        <v>26.442173913043476</v>
      </c>
      <c r="S140" s="73">
        <f t="shared" si="5"/>
        <v>5258.9755566521735</v>
      </c>
    </row>
    <row r="141" spans="1:19" x14ac:dyDescent="0.25">
      <c r="A141" t="s">
        <v>0</v>
      </c>
      <c r="C141" s="2" t="s">
        <v>75</v>
      </c>
      <c r="D141" t="s">
        <v>74</v>
      </c>
      <c r="E141" t="s">
        <v>19</v>
      </c>
      <c r="F141" s="12">
        <v>42809</v>
      </c>
      <c r="G141" t="s">
        <v>16</v>
      </c>
      <c r="H141" t="s">
        <v>0</v>
      </c>
      <c r="I141">
        <v>4</v>
      </c>
      <c r="J141" t="s">
        <v>22</v>
      </c>
      <c r="K141" s="3" t="s">
        <v>25</v>
      </c>
      <c r="L141" s="4">
        <v>43.598100000000002</v>
      </c>
      <c r="M141" s="4">
        <v>10673.598099999999</v>
      </c>
      <c r="N141">
        <v>4</v>
      </c>
      <c r="O141">
        <v>789570</v>
      </c>
      <c r="P141" t="s">
        <v>18</v>
      </c>
      <c r="Q141" s="15" t="str">
        <f t="shared" si="4"/>
        <v>Mar-17</v>
      </c>
      <c r="R141" s="73">
        <f>VLOOKUP(Q141,'Daily Stock Pricing'!$I$6:$J$18,2,FALSE)</f>
        <v>26.442173913043476</v>
      </c>
      <c r="S141" s="73">
        <f t="shared" si="5"/>
        <v>1152.8285424782607</v>
      </c>
    </row>
    <row r="142" spans="1:19" x14ac:dyDescent="0.25">
      <c r="A142" t="s">
        <v>0</v>
      </c>
      <c r="C142" s="2" t="s">
        <v>75</v>
      </c>
      <c r="D142" t="s">
        <v>74</v>
      </c>
      <c r="E142" t="s">
        <v>19</v>
      </c>
      <c r="F142" s="12">
        <v>42809</v>
      </c>
      <c r="G142" t="s">
        <v>16</v>
      </c>
      <c r="H142" t="s">
        <v>0</v>
      </c>
      <c r="I142">
        <v>4</v>
      </c>
      <c r="J142" t="s">
        <v>22</v>
      </c>
      <c r="K142" s="3" t="s">
        <v>25</v>
      </c>
      <c r="L142" s="4">
        <v>212.87989999999999</v>
      </c>
      <c r="M142" s="4">
        <v>52116.8799</v>
      </c>
      <c r="N142">
        <v>7</v>
      </c>
      <c r="O142">
        <v>789570</v>
      </c>
      <c r="P142" t="s">
        <v>18</v>
      </c>
      <c r="Q142" s="15" t="str">
        <f t="shared" si="4"/>
        <v>Mar-17</v>
      </c>
      <c r="R142" s="73">
        <f>VLOOKUP(Q142,'Daily Stock Pricing'!$I$6:$J$18,2,FALSE)</f>
        <v>26.442173913043476</v>
      </c>
      <c r="S142" s="73">
        <f t="shared" si="5"/>
        <v>5629.0073383913041</v>
      </c>
    </row>
    <row r="143" spans="1:19" x14ac:dyDescent="0.25">
      <c r="A143" t="s">
        <v>0</v>
      </c>
      <c r="C143" s="2" t="s">
        <v>75</v>
      </c>
      <c r="D143" t="s">
        <v>74</v>
      </c>
      <c r="E143" t="s">
        <v>19</v>
      </c>
      <c r="F143" s="12">
        <v>42809</v>
      </c>
      <c r="G143" t="s">
        <v>16</v>
      </c>
      <c r="H143" t="s">
        <v>0</v>
      </c>
      <c r="I143">
        <v>4</v>
      </c>
      <c r="J143" t="s">
        <v>22</v>
      </c>
      <c r="K143" s="3" t="s">
        <v>25</v>
      </c>
      <c r="L143" s="4">
        <v>80.900400000000005</v>
      </c>
      <c r="M143" s="4">
        <v>19805.900399999999</v>
      </c>
      <c r="N143">
        <v>5</v>
      </c>
      <c r="O143">
        <v>789570</v>
      </c>
      <c r="P143" t="s">
        <v>18</v>
      </c>
      <c r="Q143" s="15" t="str">
        <f t="shared" si="4"/>
        <v>Mar-17</v>
      </c>
      <c r="R143" s="73">
        <f>VLOOKUP(Q143,'Daily Stock Pricing'!$I$6:$J$18,2,FALSE)</f>
        <v>26.442173913043476</v>
      </c>
      <c r="S143" s="73">
        <f t="shared" si="5"/>
        <v>2139.1824464347824</v>
      </c>
    </row>
    <row r="144" spans="1:19" x14ac:dyDescent="0.25">
      <c r="A144" t="s">
        <v>0</v>
      </c>
      <c r="C144" s="2" t="s">
        <v>75</v>
      </c>
      <c r="D144" t="s">
        <v>74</v>
      </c>
      <c r="E144" t="s">
        <v>19</v>
      </c>
      <c r="F144" s="12">
        <v>42809</v>
      </c>
      <c r="G144" t="s">
        <v>16</v>
      </c>
      <c r="H144" t="s">
        <v>0</v>
      </c>
      <c r="I144">
        <v>4</v>
      </c>
      <c r="J144" t="s">
        <v>22</v>
      </c>
      <c r="K144" s="3" t="s">
        <v>25</v>
      </c>
      <c r="L144" s="4">
        <v>313.2047</v>
      </c>
      <c r="M144" s="4">
        <v>76678.204700000002</v>
      </c>
      <c r="N144">
        <v>3</v>
      </c>
      <c r="O144">
        <v>789570</v>
      </c>
      <c r="P144" t="s">
        <v>18</v>
      </c>
      <c r="Q144" s="15" t="str">
        <f t="shared" si="4"/>
        <v>Mar-17</v>
      </c>
      <c r="R144" s="73">
        <f>VLOOKUP(Q144,'Daily Stock Pricing'!$I$6:$J$18,2,FALSE)</f>
        <v>26.442173913043476</v>
      </c>
      <c r="S144" s="73">
        <f t="shared" si="5"/>
        <v>8281.8131477826082</v>
      </c>
    </row>
    <row r="145" spans="1:19" x14ac:dyDescent="0.25">
      <c r="A145" t="s">
        <v>0</v>
      </c>
      <c r="C145" s="2" t="s">
        <v>75</v>
      </c>
      <c r="D145" t="s">
        <v>74</v>
      </c>
      <c r="E145" t="s">
        <v>15</v>
      </c>
      <c r="F145" s="12">
        <v>42797</v>
      </c>
      <c r="G145" t="s">
        <v>16</v>
      </c>
      <c r="H145" t="s">
        <v>0</v>
      </c>
      <c r="I145">
        <v>4</v>
      </c>
      <c r="J145" t="s">
        <v>21</v>
      </c>
      <c r="K145" s="3" t="s">
        <v>25</v>
      </c>
      <c r="L145" s="4">
        <v>33586</v>
      </c>
      <c r="M145" s="4">
        <v>969111</v>
      </c>
      <c r="N145">
        <v>2</v>
      </c>
      <c r="O145">
        <v>789570</v>
      </c>
      <c r="P145" t="s">
        <v>20</v>
      </c>
      <c r="Q145" s="15" t="str">
        <f t="shared" si="4"/>
        <v>Mar-17</v>
      </c>
      <c r="R145" s="73">
        <f>VLOOKUP(Q145,'Daily Stock Pricing'!$I$6:$J$18,2,FALSE)</f>
        <v>26.442173913043476</v>
      </c>
      <c r="S145" s="73">
        <f t="shared" si="5"/>
        <v>888086.85304347822</v>
      </c>
    </row>
    <row r="146" spans="1:19" x14ac:dyDescent="0.25">
      <c r="A146" t="s">
        <v>0</v>
      </c>
      <c r="C146" s="2" t="s">
        <v>75</v>
      </c>
      <c r="D146" t="s">
        <v>74</v>
      </c>
      <c r="E146" t="s">
        <v>19</v>
      </c>
      <c r="F146" s="12">
        <v>42797</v>
      </c>
      <c r="G146" t="s">
        <v>16</v>
      </c>
      <c r="H146" t="s">
        <v>0</v>
      </c>
      <c r="I146">
        <v>4</v>
      </c>
      <c r="J146" t="s">
        <v>17</v>
      </c>
      <c r="K146" s="3" t="s">
        <v>25</v>
      </c>
      <c r="L146" s="4">
        <v>93213</v>
      </c>
      <c r="M146" s="4">
        <v>1002697</v>
      </c>
      <c r="N146">
        <v>1</v>
      </c>
      <c r="O146">
        <v>789570</v>
      </c>
      <c r="P146" t="s">
        <v>20</v>
      </c>
      <c r="Q146" s="15" t="str">
        <f t="shared" si="4"/>
        <v>Mar-17</v>
      </c>
      <c r="R146" s="73">
        <f>VLOOKUP(Q146,'Daily Stock Pricing'!$I$6:$J$18,2,FALSE)</f>
        <v>26.442173913043476</v>
      </c>
      <c r="S146" s="73">
        <f t="shared" si="5"/>
        <v>2464754.3569565215</v>
      </c>
    </row>
    <row r="147" spans="1:19" x14ac:dyDescent="0.25">
      <c r="A147" t="s">
        <v>0</v>
      </c>
      <c r="C147" s="2" t="s">
        <v>75</v>
      </c>
      <c r="D147" t="s">
        <v>74</v>
      </c>
      <c r="E147" t="s">
        <v>15</v>
      </c>
      <c r="F147" s="12">
        <v>42797</v>
      </c>
      <c r="G147" t="s">
        <v>16</v>
      </c>
      <c r="H147" t="s">
        <v>0</v>
      </c>
      <c r="I147">
        <v>4</v>
      </c>
      <c r="J147" t="s">
        <v>17</v>
      </c>
      <c r="K147" s="3" t="s">
        <v>25</v>
      </c>
      <c r="L147" s="4">
        <v>104293</v>
      </c>
      <c r="M147" s="4">
        <v>0</v>
      </c>
      <c r="N147">
        <v>4</v>
      </c>
      <c r="O147">
        <v>789570</v>
      </c>
      <c r="P147" t="s">
        <v>32</v>
      </c>
      <c r="Q147" s="15" t="str">
        <f t="shared" si="4"/>
        <v>Mar-17</v>
      </c>
      <c r="R147" s="73">
        <f>VLOOKUP(Q147,'Daily Stock Pricing'!$I$6:$J$18,2,FALSE)</f>
        <v>26.442173913043476</v>
      </c>
      <c r="S147" s="73">
        <f t="shared" si="5"/>
        <v>2757733.6439130432</v>
      </c>
    </row>
    <row r="148" spans="1:19" x14ac:dyDescent="0.25">
      <c r="A148" t="s">
        <v>0</v>
      </c>
      <c r="C148" s="2" t="s">
        <v>75</v>
      </c>
      <c r="D148" t="s">
        <v>74</v>
      </c>
      <c r="E148" t="s">
        <v>19</v>
      </c>
      <c r="F148" s="12">
        <v>42748</v>
      </c>
      <c r="G148" t="s">
        <v>16</v>
      </c>
      <c r="H148" t="s">
        <v>28</v>
      </c>
      <c r="I148">
        <v>4</v>
      </c>
      <c r="J148" t="s">
        <v>22</v>
      </c>
      <c r="K148" s="3" t="s">
        <v>25</v>
      </c>
      <c r="L148" s="4">
        <v>566.09249999999997</v>
      </c>
      <c r="M148" s="4">
        <v>37190.452499999999</v>
      </c>
      <c r="N148">
        <v>7</v>
      </c>
      <c r="O148">
        <v>1656936</v>
      </c>
      <c r="P148" t="s">
        <v>29</v>
      </c>
      <c r="Q148" s="15" t="str">
        <f t="shared" si="4"/>
        <v>Jan-17</v>
      </c>
      <c r="R148" s="73">
        <f>VLOOKUP(Q148,'Daily Stock Pricing'!$I$6:$J$18,2,FALSE)</f>
        <v>29.060454545454558</v>
      </c>
      <c r="S148" s="73">
        <f t="shared" si="5"/>
        <v>16450.905364772734</v>
      </c>
    </row>
    <row r="149" spans="1:19" x14ac:dyDescent="0.25">
      <c r="A149" t="s">
        <v>0</v>
      </c>
      <c r="C149" s="2" t="s">
        <v>77</v>
      </c>
      <c r="D149" t="s">
        <v>76</v>
      </c>
      <c r="E149" t="s">
        <v>15</v>
      </c>
      <c r="F149" s="12">
        <v>43011</v>
      </c>
      <c r="G149" t="s">
        <v>16</v>
      </c>
      <c r="H149" t="s">
        <v>0</v>
      </c>
      <c r="I149">
        <v>4</v>
      </c>
      <c r="J149" t="s">
        <v>21</v>
      </c>
      <c r="K149" s="3" t="s">
        <v>25</v>
      </c>
      <c r="L149" s="4">
        <v>957</v>
      </c>
      <c r="M149" s="4">
        <v>42067</v>
      </c>
      <c r="N149">
        <v>2</v>
      </c>
      <c r="O149">
        <v>789570</v>
      </c>
      <c r="P149" t="s">
        <v>20</v>
      </c>
      <c r="Q149" s="15" t="str">
        <f t="shared" si="4"/>
        <v>Oct-17</v>
      </c>
      <c r="R149" s="73">
        <f>VLOOKUP(Q149,'Daily Stock Pricing'!$I$6:$J$18,2,FALSE)</f>
        <v>30.817499999999999</v>
      </c>
      <c r="S149" s="73">
        <f t="shared" si="5"/>
        <v>29492.3475</v>
      </c>
    </row>
    <row r="150" spans="1:19" x14ac:dyDescent="0.25">
      <c r="A150" t="s">
        <v>0</v>
      </c>
      <c r="C150" s="2" t="s">
        <v>77</v>
      </c>
      <c r="D150" t="s">
        <v>76</v>
      </c>
      <c r="E150" t="s">
        <v>19</v>
      </c>
      <c r="F150" s="12">
        <v>43011</v>
      </c>
      <c r="G150" t="s">
        <v>16</v>
      </c>
      <c r="H150" t="s">
        <v>0</v>
      </c>
      <c r="I150">
        <v>4</v>
      </c>
      <c r="J150" t="s">
        <v>17</v>
      </c>
      <c r="K150" s="3" t="s">
        <v>25</v>
      </c>
      <c r="L150" s="4">
        <v>2280</v>
      </c>
      <c r="M150" s="4">
        <v>43024</v>
      </c>
      <c r="N150">
        <v>1</v>
      </c>
      <c r="O150">
        <v>789570</v>
      </c>
      <c r="P150" t="s">
        <v>20</v>
      </c>
      <c r="Q150" s="15" t="str">
        <f t="shared" si="4"/>
        <v>Oct-17</v>
      </c>
      <c r="R150" s="73">
        <f>VLOOKUP(Q150,'Daily Stock Pricing'!$I$6:$J$18,2,FALSE)</f>
        <v>30.817499999999999</v>
      </c>
      <c r="S150" s="73">
        <f t="shared" si="5"/>
        <v>70263.899999999994</v>
      </c>
    </row>
    <row r="151" spans="1:19" x14ac:dyDescent="0.25">
      <c r="A151" t="s">
        <v>0</v>
      </c>
      <c r="C151" s="2" t="s">
        <v>77</v>
      </c>
      <c r="D151" t="s">
        <v>76</v>
      </c>
      <c r="E151" t="s">
        <v>15</v>
      </c>
      <c r="F151" s="12">
        <v>43011</v>
      </c>
      <c r="G151" t="s">
        <v>16</v>
      </c>
      <c r="H151" t="s">
        <v>0</v>
      </c>
      <c r="I151">
        <v>4</v>
      </c>
      <c r="J151" t="s">
        <v>17</v>
      </c>
      <c r="K151" s="3" t="s">
        <v>25</v>
      </c>
      <c r="L151" s="4">
        <v>2280</v>
      </c>
      <c r="M151" s="4">
        <v>6839.9017999999996</v>
      </c>
      <c r="N151">
        <v>3</v>
      </c>
      <c r="O151">
        <v>789570</v>
      </c>
      <c r="P151" t="s">
        <v>18</v>
      </c>
      <c r="Q151" s="15" t="str">
        <f t="shared" si="4"/>
        <v>Oct-17</v>
      </c>
      <c r="R151" s="73">
        <f>VLOOKUP(Q151,'Daily Stock Pricing'!$I$6:$J$18,2,FALSE)</f>
        <v>30.817499999999999</v>
      </c>
      <c r="S151" s="73">
        <f t="shared" si="5"/>
        <v>70263.899999999994</v>
      </c>
    </row>
    <row r="152" spans="1:19" x14ac:dyDescent="0.25">
      <c r="A152" t="s">
        <v>0</v>
      </c>
      <c r="C152" s="2" t="s">
        <v>77</v>
      </c>
      <c r="D152" t="s">
        <v>76</v>
      </c>
      <c r="E152" t="s">
        <v>19</v>
      </c>
      <c r="F152" s="12">
        <v>42993</v>
      </c>
      <c r="G152" t="s">
        <v>16</v>
      </c>
      <c r="H152" t="s">
        <v>0</v>
      </c>
      <c r="I152">
        <v>4</v>
      </c>
      <c r="J152" t="s">
        <v>22</v>
      </c>
      <c r="K152" s="3" t="s">
        <v>25</v>
      </c>
      <c r="L152" s="4">
        <v>13.6968</v>
      </c>
      <c r="M152" s="4">
        <v>3988.2511</v>
      </c>
      <c r="N152">
        <v>3</v>
      </c>
      <c r="O152">
        <v>789570</v>
      </c>
      <c r="P152" t="s">
        <v>18</v>
      </c>
      <c r="Q152" s="15" t="str">
        <f t="shared" si="4"/>
        <v>Sep-17</v>
      </c>
      <c r="R152" s="73">
        <f>VLOOKUP(Q152,'Daily Stock Pricing'!$I$6:$J$18,2,FALSE)</f>
        <v>32.724761904761912</v>
      </c>
      <c r="S152" s="73">
        <f t="shared" si="5"/>
        <v>448.22451885714293</v>
      </c>
    </row>
    <row r="153" spans="1:19" x14ac:dyDescent="0.25">
      <c r="A153" t="s">
        <v>0</v>
      </c>
      <c r="C153" s="2" t="s">
        <v>77</v>
      </c>
      <c r="D153" t="s">
        <v>76</v>
      </c>
      <c r="E153" t="s">
        <v>19</v>
      </c>
      <c r="F153" s="12">
        <v>42993</v>
      </c>
      <c r="G153" t="s">
        <v>16</v>
      </c>
      <c r="H153" t="s">
        <v>0</v>
      </c>
      <c r="I153">
        <v>4</v>
      </c>
      <c r="J153" t="s">
        <v>22</v>
      </c>
      <c r="K153" s="3" t="s">
        <v>25</v>
      </c>
      <c r="L153" s="4">
        <v>30.3065</v>
      </c>
      <c r="M153" s="4">
        <v>8824.7003999999997</v>
      </c>
      <c r="N153">
        <v>4</v>
      </c>
      <c r="O153">
        <v>789570</v>
      </c>
      <c r="P153" t="s">
        <v>18</v>
      </c>
      <c r="Q153" s="15" t="str">
        <f t="shared" si="4"/>
        <v>Sep-17</v>
      </c>
      <c r="R153" s="73">
        <f>VLOOKUP(Q153,'Daily Stock Pricing'!$I$6:$J$18,2,FALSE)</f>
        <v>32.724761904761912</v>
      </c>
      <c r="S153" s="73">
        <f t="shared" si="5"/>
        <v>991.77299666666693</v>
      </c>
    </row>
    <row r="154" spans="1:19" x14ac:dyDescent="0.25">
      <c r="A154" t="s">
        <v>0</v>
      </c>
      <c r="C154" s="2" t="s">
        <v>77</v>
      </c>
      <c r="D154" t="s">
        <v>76</v>
      </c>
      <c r="E154" t="s">
        <v>19</v>
      </c>
      <c r="F154" s="12">
        <v>42993</v>
      </c>
      <c r="G154" t="s">
        <v>16</v>
      </c>
      <c r="H154" t="s">
        <v>0</v>
      </c>
      <c r="I154">
        <v>4</v>
      </c>
      <c r="J154" t="s">
        <v>22</v>
      </c>
      <c r="K154" s="3" t="s">
        <v>25</v>
      </c>
      <c r="L154" s="4">
        <v>7.3813000000000004</v>
      </c>
      <c r="M154" s="4">
        <v>2149.3083999999999</v>
      </c>
      <c r="N154">
        <v>2</v>
      </c>
      <c r="O154">
        <v>789570</v>
      </c>
      <c r="P154" t="s">
        <v>18</v>
      </c>
      <c r="Q154" s="15" t="str">
        <f t="shared" si="4"/>
        <v>Sep-17</v>
      </c>
      <c r="R154" s="73">
        <f>VLOOKUP(Q154,'Daily Stock Pricing'!$I$6:$J$18,2,FALSE)</f>
        <v>32.724761904761912</v>
      </c>
      <c r="S154" s="73">
        <f t="shared" si="5"/>
        <v>241.55128504761913</v>
      </c>
    </row>
    <row r="155" spans="1:19" x14ac:dyDescent="0.25">
      <c r="A155" t="s">
        <v>0</v>
      </c>
      <c r="C155" s="2" t="s">
        <v>77</v>
      </c>
      <c r="D155" t="s">
        <v>76</v>
      </c>
      <c r="E155" t="s">
        <v>19</v>
      </c>
      <c r="F155" s="12">
        <v>42993</v>
      </c>
      <c r="G155" t="s">
        <v>16</v>
      </c>
      <c r="H155" t="s">
        <v>0</v>
      </c>
      <c r="I155">
        <v>4</v>
      </c>
      <c r="J155" t="s">
        <v>22</v>
      </c>
      <c r="K155" s="3" t="s">
        <v>25</v>
      </c>
      <c r="L155" s="4">
        <v>31.3203</v>
      </c>
      <c r="M155" s="4">
        <v>9119.9017999999996</v>
      </c>
      <c r="N155">
        <v>5</v>
      </c>
      <c r="O155">
        <v>789570</v>
      </c>
      <c r="P155" t="s">
        <v>18</v>
      </c>
      <c r="Q155" s="15" t="str">
        <f t="shared" si="4"/>
        <v>Sep-17</v>
      </c>
      <c r="R155" s="73">
        <f>VLOOKUP(Q155,'Daily Stock Pricing'!$I$6:$J$18,2,FALSE)</f>
        <v>32.724761904761912</v>
      </c>
      <c r="S155" s="73">
        <f t="shared" si="5"/>
        <v>1024.9493602857144</v>
      </c>
    </row>
    <row r="156" spans="1:19" x14ac:dyDescent="0.25">
      <c r="A156" t="s">
        <v>0</v>
      </c>
      <c r="C156" s="2" t="s">
        <v>77</v>
      </c>
      <c r="D156" t="s">
        <v>76</v>
      </c>
      <c r="E156" t="s">
        <v>15</v>
      </c>
      <c r="F156" s="12">
        <v>42986</v>
      </c>
      <c r="G156" t="s">
        <v>16</v>
      </c>
      <c r="H156" t="s">
        <v>0</v>
      </c>
      <c r="I156">
        <v>4</v>
      </c>
      <c r="J156" t="s">
        <v>24</v>
      </c>
      <c r="K156" s="3" t="s">
        <v>25</v>
      </c>
      <c r="L156" s="4">
        <v>5273</v>
      </c>
      <c r="M156" s="4">
        <v>40744</v>
      </c>
      <c r="N156">
        <v>1</v>
      </c>
      <c r="O156">
        <v>789570</v>
      </c>
      <c r="P156" t="s">
        <v>20</v>
      </c>
      <c r="Q156" s="15" t="str">
        <f t="shared" si="4"/>
        <v>Sep-17</v>
      </c>
      <c r="R156" s="73">
        <f>VLOOKUP(Q156,'Daily Stock Pricing'!$I$6:$J$18,2,FALSE)</f>
        <v>32.724761904761912</v>
      </c>
      <c r="S156" s="73">
        <f t="shared" si="5"/>
        <v>172557.66952380957</v>
      </c>
    </row>
    <row r="157" spans="1:19" x14ac:dyDescent="0.25">
      <c r="A157" t="s">
        <v>0</v>
      </c>
      <c r="C157" s="2" t="s">
        <v>77</v>
      </c>
      <c r="D157" t="s">
        <v>76</v>
      </c>
      <c r="E157" t="s">
        <v>19</v>
      </c>
      <c r="F157" s="12">
        <v>42901</v>
      </c>
      <c r="G157" t="s">
        <v>16</v>
      </c>
      <c r="H157" t="s">
        <v>0</v>
      </c>
      <c r="I157">
        <v>4</v>
      </c>
      <c r="J157" t="s">
        <v>22</v>
      </c>
      <c r="K157" s="3" t="s">
        <v>25</v>
      </c>
      <c r="L157" s="4">
        <v>29.592600000000001</v>
      </c>
      <c r="M157" s="4">
        <v>8794.3938999999991</v>
      </c>
      <c r="N157">
        <v>4</v>
      </c>
      <c r="O157">
        <v>789570</v>
      </c>
      <c r="P157" t="s">
        <v>18</v>
      </c>
      <c r="Q157" s="15" t="str">
        <f t="shared" si="4"/>
        <v>Jun-17</v>
      </c>
      <c r="R157" s="73">
        <f>VLOOKUP(Q157,'Daily Stock Pricing'!$I$6:$J$18,2,FALSE)</f>
        <v>32.743181818181817</v>
      </c>
      <c r="S157" s="73">
        <f t="shared" si="5"/>
        <v>968.95588227272731</v>
      </c>
    </row>
    <row r="158" spans="1:19" x14ac:dyDescent="0.25">
      <c r="A158" t="s">
        <v>0</v>
      </c>
      <c r="C158" s="2" t="s">
        <v>77</v>
      </c>
      <c r="D158" t="s">
        <v>76</v>
      </c>
      <c r="E158" t="s">
        <v>19</v>
      </c>
      <c r="F158" s="12">
        <v>42901</v>
      </c>
      <c r="G158" t="s">
        <v>16</v>
      </c>
      <c r="H158" t="s">
        <v>0</v>
      </c>
      <c r="I158">
        <v>4</v>
      </c>
      <c r="J158" t="s">
        <v>22</v>
      </c>
      <c r="K158" s="3" t="s">
        <v>25</v>
      </c>
      <c r="L158" s="4">
        <v>7.2074999999999996</v>
      </c>
      <c r="M158" s="4">
        <v>2141.9270999999999</v>
      </c>
      <c r="N158">
        <v>2</v>
      </c>
      <c r="O158">
        <v>789570</v>
      </c>
      <c r="P158" t="s">
        <v>18</v>
      </c>
      <c r="Q158" s="15" t="str">
        <f t="shared" si="4"/>
        <v>Jun-17</v>
      </c>
      <c r="R158" s="73">
        <f>VLOOKUP(Q158,'Daily Stock Pricing'!$I$6:$J$18,2,FALSE)</f>
        <v>32.743181818181817</v>
      </c>
      <c r="S158" s="73">
        <f t="shared" si="5"/>
        <v>235.99648295454543</v>
      </c>
    </row>
    <row r="159" spans="1:19" x14ac:dyDescent="0.25">
      <c r="A159" t="s">
        <v>0</v>
      </c>
      <c r="C159" s="2" t="s">
        <v>77</v>
      </c>
      <c r="D159" t="s">
        <v>76</v>
      </c>
      <c r="E159" t="s">
        <v>19</v>
      </c>
      <c r="F159" s="12">
        <v>42901</v>
      </c>
      <c r="G159" t="s">
        <v>16</v>
      </c>
      <c r="H159" t="s">
        <v>0</v>
      </c>
      <c r="I159">
        <v>4</v>
      </c>
      <c r="J159" t="s">
        <v>22</v>
      </c>
      <c r="K159" s="3" t="s">
        <v>25</v>
      </c>
      <c r="L159" s="4">
        <v>30.582599999999999</v>
      </c>
      <c r="M159" s="4">
        <v>9088.5815000000002</v>
      </c>
      <c r="N159">
        <v>5</v>
      </c>
      <c r="O159">
        <v>789570</v>
      </c>
      <c r="P159" t="s">
        <v>18</v>
      </c>
      <c r="Q159" s="15" t="str">
        <f t="shared" si="4"/>
        <v>Jun-17</v>
      </c>
      <c r="R159" s="73">
        <f>VLOOKUP(Q159,'Daily Stock Pricing'!$I$6:$J$18,2,FALSE)</f>
        <v>32.743181818181817</v>
      </c>
      <c r="S159" s="73">
        <f t="shared" si="5"/>
        <v>1001.3716322727272</v>
      </c>
    </row>
    <row r="160" spans="1:19" x14ac:dyDescent="0.25">
      <c r="A160" t="s">
        <v>0</v>
      </c>
      <c r="C160" s="2" t="s">
        <v>77</v>
      </c>
      <c r="D160" t="s">
        <v>76</v>
      </c>
      <c r="E160" t="s">
        <v>19</v>
      </c>
      <c r="F160" s="12">
        <v>42901</v>
      </c>
      <c r="G160" t="s">
        <v>16</v>
      </c>
      <c r="H160" t="s">
        <v>0</v>
      </c>
      <c r="I160">
        <v>4</v>
      </c>
      <c r="J160" t="s">
        <v>22</v>
      </c>
      <c r="K160" s="3" t="s">
        <v>25</v>
      </c>
      <c r="L160" s="4">
        <v>13.3742</v>
      </c>
      <c r="M160" s="4">
        <v>3974.5542999999998</v>
      </c>
      <c r="N160">
        <v>3</v>
      </c>
      <c r="O160">
        <v>789570</v>
      </c>
      <c r="P160" t="s">
        <v>18</v>
      </c>
      <c r="Q160" s="15" t="str">
        <f t="shared" si="4"/>
        <v>Jun-17</v>
      </c>
      <c r="R160" s="73">
        <f>VLOOKUP(Q160,'Daily Stock Pricing'!$I$6:$J$18,2,FALSE)</f>
        <v>32.743181818181817</v>
      </c>
      <c r="S160" s="73">
        <f t="shared" si="5"/>
        <v>437.91386227272727</v>
      </c>
    </row>
    <row r="161" spans="1:19" x14ac:dyDescent="0.25">
      <c r="A161" t="s">
        <v>0</v>
      </c>
      <c r="C161" s="2" t="s">
        <v>77</v>
      </c>
      <c r="D161" t="s">
        <v>76</v>
      </c>
      <c r="E161" t="s">
        <v>15</v>
      </c>
      <c r="F161" s="12">
        <v>42874</v>
      </c>
      <c r="G161" t="s">
        <v>16</v>
      </c>
      <c r="H161" t="s">
        <v>0</v>
      </c>
      <c r="I161">
        <v>4</v>
      </c>
      <c r="J161" t="s">
        <v>24</v>
      </c>
      <c r="K161" s="3" t="s">
        <v>25</v>
      </c>
      <c r="L161" s="4">
        <v>9100</v>
      </c>
      <c r="M161" s="4">
        <v>46917</v>
      </c>
      <c r="N161">
        <v>1</v>
      </c>
      <c r="O161">
        <v>789570</v>
      </c>
      <c r="P161" t="s">
        <v>20</v>
      </c>
      <c r="Q161" s="15" t="str">
        <f t="shared" si="4"/>
        <v>May-17</v>
      </c>
      <c r="R161" s="73">
        <f>VLOOKUP(Q161,'Daily Stock Pricing'!$I$6:$J$18,2,FALSE)</f>
        <v>31.281739130434783</v>
      </c>
      <c r="S161" s="73">
        <f t="shared" si="5"/>
        <v>284663.82608695654</v>
      </c>
    </row>
    <row r="162" spans="1:19" x14ac:dyDescent="0.25">
      <c r="A162" t="s">
        <v>0</v>
      </c>
      <c r="C162" s="2" t="s">
        <v>77</v>
      </c>
      <c r="D162" t="s">
        <v>76</v>
      </c>
      <c r="E162" t="s">
        <v>15</v>
      </c>
      <c r="F162" s="12">
        <v>42874</v>
      </c>
      <c r="G162" t="s">
        <v>16</v>
      </c>
      <c r="H162" t="s">
        <v>0</v>
      </c>
      <c r="I162">
        <v>4</v>
      </c>
      <c r="J162" t="s">
        <v>24</v>
      </c>
      <c r="K162" s="3" t="s">
        <v>25</v>
      </c>
      <c r="L162" s="4">
        <v>900</v>
      </c>
      <c r="M162" s="4">
        <v>46017</v>
      </c>
      <c r="N162">
        <v>2</v>
      </c>
      <c r="O162">
        <v>789570</v>
      </c>
      <c r="P162" t="s">
        <v>20</v>
      </c>
      <c r="Q162" s="15" t="str">
        <f t="shared" si="4"/>
        <v>May-17</v>
      </c>
      <c r="R162" s="73">
        <f>VLOOKUP(Q162,'Daily Stock Pricing'!$I$6:$J$18,2,FALSE)</f>
        <v>31.281739130434783</v>
      </c>
      <c r="S162" s="73">
        <f t="shared" si="5"/>
        <v>28153.565217391304</v>
      </c>
    </row>
    <row r="163" spans="1:19" x14ac:dyDescent="0.25">
      <c r="A163" t="s">
        <v>0</v>
      </c>
      <c r="C163" s="2" t="s">
        <v>77</v>
      </c>
      <c r="D163" t="s">
        <v>76</v>
      </c>
      <c r="E163" t="s">
        <v>15</v>
      </c>
      <c r="F163" s="12">
        <v>42856</v>
      </c>
      <c r="G163" t="s">
        <v>16</v>
      </c>
      <c r="H163" t="s">
        <v>0</v>
      </c>
      <c r="I163">
        <v>4</v>
      </c>
      <c r="J163" t="s">
        <v>21</v>
      </c>
      <c r="K163" s="3" t="s">
        <v>25</v>
      </c>
      <c r="L163" s="4">
        <v>22558</v>
      </c>
      <c r="M163" s="4">
        <v>70959</v>
      </c>
      <c r="N163">
        <v>2</v>
      </c>
      <c r="O163">
        <v>789570</v>
      </c>
      <c r="P163" t="s">
        <v>20</v>
      </c>
      <c r="Q163" s="15" t="str">
        <f t="shared" si="4"/>
        <v>May-17</v>
      </c>
      <c r="R163" s="73">
        <f>VLOOKUP(Q163,'Daily Stock Pricing'!$I$6:$J$18,2,FALSE)</f>
        <v>31.281739130434783</v>
      </c>
      <c r="S163" s="73">
        <f t="shared" si="5"/>
        <v>705653.47130434786</v>
      </c>
    </row>
    <row r="164" spans="1:19" x14ac:dyDescent="0.25">
      <c r="A164" t="s">
        <v>0</v>
      </c>
      <c r="C164" s="2" t="s">
        <v>77</v>
      </c>
      <c r="D164" t="s">
        <v>76</v>
      </c>
      <c r="E164" t="s">
        <v>15</v>
      </c>
      <c r="F164" s="12">
        <v>42856</v>
      </c>
      <c r="G164" t="s">
        <v>16</v>
      </c>
      <c r="H164" t="s">
        <v>0</v>
      </c>
      <c r="I164">
        <v>4</v>
      </c>
      <c r="J164" t="s">
        <v>24</v>
      </c>
      <c r="K164" s="3" t="s">
        <v>25</v>
      </c>
      <c r="L164" s="4">
        <v>14942</v>
      </c>
      <c r="M164" s="4">
        <v>56017</v>
      </c>
      <c r="N164">
        <v>3</v>
      </c>
      <c r="O164">
        <v>789570</v>
      </c>
      <c r="P164" t="s">
        <v>20</v>
      </c>
      <c r="Q164" s="15" t="str">
        <f t="shared" si="4"/>
        <v>May-17</v>
      </c>
      <c r="R164" s="73">
        <f>VLOOKUP(Q164,'Daily Stock Pricing'!$I$6:$J$18,2,FALSE)</f>
        <v>31.281739130434783</v>
      </c>
      <c r="S164" s="73">
        <f t="shared" si="5"/>
        <v>467411.74608695653</v>
      </c>
    </row>
    <row r="165" spans="1:19" x14ac:dyDescent="0.25">
      <c r="A165" t="s">
        <v>0</v>
      </c>
      <c r="C165" s="2" t="s">
        <v>77</v>
      </c>
      <c r="D165" t="s">
        <v>76</v>
      </c>
      <c r="E165" t="s">
        <v>19</v>
      </c>
      <c r="F165" s="12">
        <v>42856</v>
      </c>
      <c r="G165" t="s">
        <v>16</v>
      </c>
      <c r="H165" t="s">
        <v>0</v>
      </c>
      <c r="I165">
        <v>4</v>
      </c>
      <c r="J165" t="s">
        <v>17</v>
      </c>
      <c r="K165" s="3" t="s">
        <v>25</v>
      </c>
      <c r="L165" s="4">
        <v>37500</v>
      </c>
      <c r="M165" s="4">
        <v>93517</v>
      </c>
      <c r="N165">
        <v>1</v>
      </c>
      <c r="O165">
        <v>789570</v>
      </c>
      <c r="P165" t="s">
        <v>20</v>
      </c>
      <c r="Q165" s="15" t="str">
        <f t="shared" si="4"/>
        <v>May-17</v>
      </c>
      <c r="R165" s="73">
        <f>VLOOKUP(Q165,'Daily Stock Pricing'!$I$6:$J$18,2,FALSE)</f>
        <v>31.281739130434783</v>
      </c>
      <c r="S165" s="73">
        <f t="shared" si="5"/>
        <v>1173065.2173913044</v>
      </c>
    </row>
    <row r="166" spans="1:19" x14ac:dyDescent="0.25">
      <c r="A166" t="s">
        <v>0</v>
      </c>
      <c r="C166" s="2" t="s">
        <v>77</v>
      </c>
      <c r="D166" t="s">
        <v>76</v>
      </c>
      <c r="E166" t="s">
        <v>15</v>
      </c>
      <c r="F166" s="12">
        <v>42856</v>
      </c>
      <c r="G166" t="s">
        <v>16</v>
      </c>
      <c r="H166" t="s">
        <v>0</v>
      </c>
      <c r="I166">
        <v>4</v>
      </c>
      <c r="J166" t="s">
        <v>17</v>
      </c>
      <c r="K166" s="3" t="s">
        <v>25</v>
      </c>
      <c r="L166" s="4">
        <v>37500</v>
      </c>
      <c r="M166" s="4">
        <v>0</v>
      </c>
      <c r="N166">
        <v>4</v>
      </c>
      <c r="O166">
        <v>789570</v>
      </c>
      <c r="P166" t="s">
        <v>23</v>
      </c>
      <c r="Q166" s="15" t="str">
        <f t="shared" si="4"/>
        <v>May-17</v>
      </c>
      <c r="R166" s="73">
        <f>VLOOKUP(Q166,'Daily Stock Pricing'!$I$6:$J$18,2,FALSE)</f>
        <v>31.281739130434783</v>
      </c>
      <c r="S166" s="73">
        <f t="shared" si="5"/>
        <v>1173065.2173913044</v>
      </c>
    </row>
    <row r="167" spans="1:19" x14ac:dyDescent="0.25">
      <c r="A167" t="s">
        <v>0</v>
      </c>
      <c r="C167" s="2" t="s">
        <v>77</v>
      </c>
      <c r="D167" t="s">
        <v>76</v>
      </c>
      <c r="E167" t="s">
        <v>19</v>
      </c>
      <c r="F167" s="12">
        <v>42844</v>
      </c>
      <c r="G167" t="s">
        <v>16</v>
      </c>
      <c r="H167" t="s">
        <v>28</v>
      </c>
      <c r="I167">
        <v>4</v>
      </c>
      <c r="J167" t="s">
        <v>17</v>
      </c>
      <c r="K167" s="3" t="s">
        <v>25</v>
      </c>
      <c r="L167" s="4">
        <v>15082</v>
      </c>
      <c r="M167" s="4">
        <v>27582</v>
      </c>
      <c r="N167">
        <v>1</v>
      </c>
      <c r="O167">
        <v>1656936</v>
      </c>
      <c r="P167" t="s">
        <v>30</v>
      </c>
      <c r="Q167" s="15" t="str">
        <f t="shared" si="4"/>
        <v>Apr-17</v>
      </c>
      <c r="R167" s="73">
        <f>VLOOKUP(Q167,'Daily Stock Pricing'!$I$6:$J$18,2,FALSE)</f>
        <v>28.338000000000001</v>
      </c>
      <c r="S167" s="73">
        <f t="shared" si="5"/>
        <v>427393.71600000001</v>
      </c>
    </row>
    <row r="168" spans="1:19" x14ac:dyDescent="0.25">
      <c r="A168" t="s">
        <v>0</v>
      </c>
      <c r="C168" s="2" t="s">
        <v>77</v>
      </c>
      <c r="D168" t="s">
        <v>76</v>
      </c>
      <c r="E168" t="s">
        <v>15</v>
      </c>
      <c r="F168" s="12">
        <v>42844</v>
      </c>
      <c r="G168" t="s">
        <v>16</v>
      </c>
      <c r="H168" t="s">
        <v>28</v>
      </c>
      <c r="I168">
        <v>4</v>
      </c>
      <c r="J168" t="s">
        <v>17</v>
      </c>
      <c r="K168" s="3" t="s">
        <v>25</v>
      </c>
      <c r="L168" s="4">
        <v>15082</v>
      </c>
      <c r="M168" s="4">
        <v>0</v>
      </c>
      <c r="N168">
        <v>2</v>
      </c>
      <c r="O168">
        <v>1656936</v>
      </c>
      <c r="P168" t="s">
        <v>29</v>
      </c>
      <c r="Q168" s="15" t="str">
        <f t="shared" si="4"/>
        <v>Apr-17</v>
      </c>
      <c r="R168" s="73">
        <f>VLOOKUP(Q168,'Daily Stock Pricing'!$I$6:$J$18,2,FALSE)</f>
        <v>28.338000000000001</v>
      </c>
      <c r="S168" s="73">
        <f t="shared" si="5"/>
        <v>427393.71600000001</v>
      </c>
    </row>
    <row r="169" spans="1:19" x14ac:dyDescent="0.25">
      <c r="A169" t="s">
        <v>0</v>
      </c>
      <c r="C169" s="2" t="s">
        <v>77</v>
      </c>
      <c r="D169" t="s">
        <v>76</v>
      </c>
      <c r="E169" t="s">
        <v>19</v>
      </c>
      <c r="F169" s="12">
        <v>42838</v>
      </c>
      <c r="G169" t="s">
        <v>16</v>
      </c>
      <c r="H169" t="s">
        <v>28</v>
      </c>
      <c r="I169">
        <v>4</v>
      </c>
      <c r="J169" t="s">
        <v>22</v>
      </c>
      <c r="K169" s="3" t="s">
        <v>25</v>
      </c>
      <c r="L169" s="4">
        <v>205.95500000000001</v>
      </c>
      <c r="M169" s="4">
        <v>15082.552600000001</v>
      </c>
      <c r="N169">
        <v>2</v>
      </c>
      <c r="O169">
        <v>1656936</v>
      </c>
      <c r="P169" t="s">
        <v>29</v>
      </c>
      <c r="Q169" s="15" t="str">
        <f t="shared" si="4"/>
        <v>Apr-17</v>
      </c>
      <c r="R169" s="73">
        <f>VLOOKUP(Q169,'Daily Stock Pricing'!$I$6:$J$18,2,FALSE)</f>
        <v>28.338000000000001</v>
      </c>
      <c r="S169" s="73">
        <f t="shared" si="5"/>
        <v>5836.3527900000008</v>
      </c>
    </row>
    <row r="170" spans="1:19" x14ac:dyDescent="0.25">
      <c r="A170" t="s">
        <v>0</v>
      </c>
      <c r="C170" s="2" t="s">
        <v>77</v>
      </c>
      <c r="D170" t="s">
        <v>76</v>
      </c>
      <c r="E170" t="s">
        <v>19</v>
      </c>
      <c r="F170" s="12">
        <v>42809</v>
      </c>
      <c r="G170" t="s">
        <v>16</v>
      </c>
      <c r="H170" t="s">
        <v>0</v>
      </c>
      <c r="I170">
        <v>4</v>
      </c>
      <c r="J170" t="s">
        <v>22</v>
      </c>
      <c r="K170" s="3" t="s">
        <v>25</v>
      </c>
      <c r="L170" s="4">
        <v>16.180099999999999</v>
      </c>
      <c r="M170" s="4">
        <v>3961.1801</v>
      </c>
      <c r="N170">
        <v>3</v>
      </c>
      <c r="O170">
        <v>789570</v>
      </c>
      <c r="P170" t="s">
        <v>18</v>
      </c>
      <c r="Q170" s="15" t="str">
        <f t="shared" si="4"/>
        <v>Mar-17</v>
      </c>
      <c r="R170" s="73">
        <f>VLOOKUP(Q170,'Daily Stock Pricing'!$I$6:$J$18,2,FALSE)</f>
        <v>26.442173913043476</v>
      </c>
      <c r="S170" s="73">
        <f t="shared" si="5"/>
        <v>427.83701813043473</v>
      </c>
    </row>
    <row r="171" spans="1:19" x14ac:dyDescent="0.25">
      <c r="A171" t="s">
        <v>0</v>
      </c>
      <c r="C171" s="2" t="s">
        <v>77</v>
      </c>
      <c r="D171" t="s">
        <v>76</v>
      </c>
      <c r="E171" t="s">
        <v>19</v>
      </c>
      <c r="F171" s="12">
        <v>42809</v>
      </c>
      <c r="G171" t="s">
        <v>16</v>
      </c>
      <c r="H171" t="s">
        <v>0</v>
      </c>
      <c r="I171">
        <v>4</v>
      </c>
      <c r="J171" t="s">
        <v>22</v>
      </c>
      <c r="K171" s="3" t="s">
        <v>25</v>
      </c>
      <c r="L171" s="4">
        <v>35.801299999999998</v>
      </c>
      <c r="M171" s="4">
        <v>8764.8012999999992</v>
      </c>
      <c r="N171">
        <v>4</v>
      </c>
      <c r="O171">
        <v>789570</v>
      </c>
      <c r="P171" t="s">
        <v>18</v>
      </c>
      <c r="Q171" s="15" t="str">
        <f t="shared" si="4"/>
        <v>Mar-17</v>
      </c>
      <c r="R171" s="73">
        <f>VLOOKUP(Q171,'Daily Stock Pricing'!$I$6:$J$18,2,FALSE)</f>
        <v>26.442173913043476</v>
      </c>
      <c r="S171" s="73">
        <f t="shared" si="5"/>
        <v>946.66420091304337</v>
      </c>
    </row>
    <row r="172" spans="1:19" x14ac:dyDescent="0.25">
      <c r="A172" t="s">
        <v>0</v>
      </c>
      <c r="C172" s="2" t="s">
        <v>77</v>
      </c>
      <c r="D172" t="s">
        <v>76</v>
      </c>
      <c r="E172" t="s">
        <v>19</v>
      </c>
      <c r="F172" s="12">
        <v>42809</v>
      </c>
      <c r="G172" t="s">
        <v>16</v>
      </c>
      <c r="H172" t="s">
        <v>0</v>
      </c>
      <c r="I172">
        <v>4</v>
      </c>
      <c r="J172" t="s">
        <v>22</v>
      </c>
      <c r="K172" s="3" t="s">
        <v>25</v>
      </c>
      <c r="L172" s="4">
        <v>8.7195999999999998</v>
      </c>
      <c r="M172" s="4">
        <v>2134.7195999999999</v>
      </c>
      <c r="N172">
        <v>2</v>
      </c>
      <c r="O172">
        <v>789570</v>
      </c>
      <c r="P172" t="s">
        <v>18</v>
      </c>
      <c r="Q172" s="15" t="str">
        <f t="shared" si="4"/>
        <v>Mar-17</v>
      </c>
      <c r="R172" s="73">
        <f>VLOOKUP(Q172,'Daily Stock Pricing'!$I$6:$J$18,2,FALSE)</f>
        <v>26.442173913043476</v>
      </c>
      <c r="S172" s="73">
        <f t="shared" si="5"/>
        <v>230.5651796521739</v>
      </c>
    </row>
    <row r="173" spans="1:19" x14ac:dyDescent="0.25">
      <c r="A173" t="s">
        <v>0</v>
      </c>
      <c r="C173" s="2" t="s">
        <v>77</v>
      </c>
      <c r="D173" t="s">
        <v>76</v>
      </c>
      <c r="E173" t="s">
        <v>19</v>
      </c>
      <c r="F173" s="12">
        <v>42809</v>
      </c>
      <c r="G173" t="s">
        <v>16</v>
      </c>
      <c r="H173" t="s">
        <v>0</v>
      </c>
      <c r="I173">
        <v>4</v>
      </c>
      <c r="J173" t="s">
        <v>22</v>
      </c>
      <c r="K173" s="3" t="s">
        <v>25</v>
      </c>
      <c r="L173" s="4">
        <v>36.998899999999999</v>
      </c>
      <c r="M173" s="4">
        <v>9057.9989000000005</v>
      </c>
      <c r="N173">
        <v>5</v>
      </c>
      <c r="O173">
        <v>789570</v>
      </c>
      <c r="P173" t="s">
        <v>18</v>
      </c>
      <c r="Q173" s="15" t="str">
        <f t="shared" si="4"/>
        <v>Mar-17</v>
      </c>
      <c r="R173" s="73">
        <f>VLOOKUP(Q173,'Daily Stock Pricing'!$I$6:$J$18,2,FALSE)</f>
        <v>26.442173913043476</v>
      </c>
      <c r="S173" s="73">
        <f t="shared" si="5"/>
        <v>978.33134839130423</v>
      </c>
    </row>
    <row r="174" spans="1:19" x14ac:dyDescent="0.25">
      <c r="A174" t="s">
        <v>0</v>
      </c>
      <c r="C174" s="2" t="s">
        <v>77</v>
      </c>
      <c r="D174" t="s">
        <v>76</v>
      </c>
      <c r="E174" t="s">
        <v>15</v>
      </c>
      <c r="F174" s="12">
        <v>42797</v>
      </c>
      <c r="G174" t="s">
        <v>16</v>
      </c>
      <c r="H174" t="s">
        <v>0</v>
      </c>
      <c r="I174">
        <v>4</v>
      </c>
      <c r="J174" t="s">
        <v>17</v>
      </c>
      <c r="K174" s="3" t="s">
        <v>25</v>
      </c>
      <c r="L174" s="4">
        <v>8282</v>
      </c>
      <c r="M174" s="4">
        <v>0</v>
      </c>
      <c r="N174">
        <v>3</v>
      </c>
      <c r="O174">
        <v>789570</v>
      </c>
      <c r="P174" t="s">
        <v>32</v>
      </c>
      <c r="Q174" s="15" t="str">
        <f t="shared" si="4"/>
        <v>Mar-17</v>
      </c>
      <c r="R174" s="73">
        <f>VLOOKUP(Q174,'Daily Stock Pricing'!$I$6:$J$18,2,FALSE)</f>
        <v>26.442173913043476</v>
      </c>
      <c r="S174" s="73">
        <f t="shared" si="5"/>
        <v>218994.08434782608</v>
      </c>
    </row>
    <row r="175" spans="1:19" x14ac:dyDescent="0.25">
      <c r="A175" t="s">
        <v>0</v>
      </c>
      <c r="C175" s="2" t="s">
        <v>77</v>
      </c>
      <c r="D175" t="s">
        <v>76</v>
      </c>
      <c r="E175" t="s">
        <v>19</v>
      </c>
      <c r="F175" s="12">
        <v>42797</v>
      </c>
      <c r="G175" t="s">
        <v>16</v>
      </c>
      <c r="H175" t="s">
        <v>0</v>
      </c>
      <c r="I175">
        <v>4</v>
      </c>
      <c r="J175" t="s">
        <v>17</v>
      </c>
      <c r="K175" s="3" t="s">
        <v>25</v>
      </c>
      <c r="L175" s="4">
        <v>7402</v>
      </c>
      <c r="M175" s="4">
        <v>58042</v>
      </c>
      <c r="N175">
        <v>1</v>
      </c>
      <c r="O175">
        <v>789570</v>
      </c>
      <c r="P175" t="s">
        <v>20</v>
      </c>
      <c r="Q175" s="15" t="str">
        <f t="shared" si="4"/>
        <v>Mar-17</v>
      </c>
      <c r="R175" s="73">
        <f>VLOOKUP(Q175,'Daily Stock Pricing'!$I$6:$J$18,2,FALSE)</f>
        <v>26.442173913043476</v>
      </c>
      <c r="S175" s="73">
        <f t="shared" si="5"/>
        <v>195724.9713043478</v>
      </c>
    </row>
    <row r="176" spans="1:19" x14ac:dyDescent="0.25">
      <c r="A176" t="s">
        <v>0</v>
      </c>
      <c r="C176" s="2" t="s">
        <v>77</v>
      </c>
      <c r="D176" t="s">
        <v>76</v>
      </c>
      <c r="E176" t="s">
        <v>15</v>
      </c>
      <c r="F176" s="12">
        <v>42797</v>
      </c>
      <c r="G176" t="s">
        <v>16</v>
      </c>
      <c r="H176" t="s">
        <v>0</v>
      </c>
      <c r="I176">
        <v>4</v>
      </c>
      <c r="J176" t="s">
        <v>21</v>
      </c>
      <c r="K176" s="3" t="s">
        <v>25</v>
      </c>
      <c r="L176" s="4">
        <v>2025</v>
      </c>
      <c r="M176" s="4">
        <v>56017</v>
      </c>
      <c r="N176">
        <v>2</v>
      </c>
      <c r="O176">
        <v>789570</v>
      </c>
      <c r="P176" t="s">
        <v>20</v>
      </c>
      <c r="Q176" s="15" t="str">
        <f t="shared" si="4"/>
        <v>Mar-17</v>
      </c>
      <c r="R176" s="73">
        <f>VLOOKUP(Q176,'Daily Stock Pricing'!$I$6:$J$18,2,FALSE)</f>
        <v>26.442173913043476</v>
      </c>
      <c r="S176" s="73">
        <f t="shared" si="5"/>
        <v>53545.40217391304</v>
      </c>
    </row>
    <row r="177" spans="1:19" x14ac:dyDescent="0.25">
      <c r="A177" t="s">
        <v>0</v>
      </c>
      <c r="C177" s="2" t="s">
        <v>77</v>
      </c>
      <c r="D177" t="s">
        <v>76</v>
      </c>
      <c r="E177" t="s">
        <v>19</v>
      </c>
      <c r="F177" s="12">
        <v>42748</v>
      </c>
      <c r="G177" t="s">
        <v>16</v>
      </c>
      <c r="H177" t="s">
        <v>28</v>
      </c>
      <c r="I177">
        <v>4</v>
      </c>
      <c r="J177" t="s">
        <v>22</v>
      </c>
      <c r="K177" s="3" t="s">
        <v>25</v>
      </c>
      <c r="L177" s="4">
        <v>226.4434</v>
      </c>
      <c r="M177" s="4">
        <v>14876.597599999999</v>
      </c>
      <c r="N177">
        <v>2</v>
      </c>
      <c r="O177">
        <v>1656936</v>
      </c>
      <c r="P177" t="s">
        <v>29</v>
      </c>
      <c r="Q177" s="15" t="str">
        <f t="shared" si="4"/>
        <v>Jan-17</v>
      </c>
      <c r="R177" s="73">
        <f>VLOOKUP(Q177,'Daily Stock Pricing'!$I$6:$J$18,2,FALSE)</f>
        <v>29.060454545454558</v>
      </c>
      <c r="S177" s="73">
        <f t="shared" si="5"/>
        <v>6580.548132818185</v>
      </c>
    </row>
    <row r="178" spans="1:19" x14ac:dyDescent="0.25">
      <c r="A178" t="s">
        <v>0</v>
      </c>
      <c r="C178" t="s">
        <v>79</v>
      </c>
      <c r="D178" t="s">
        <v>78</v>
      </c>
      <c r="E178" t="s">
        <v>15</v>
      </c>
      <c r="F178" s="12">
        <v>43011</v>
      </c>
      <c r="G178" t="s">
        <v>16</v>
      </c>
      <c r="H178" t="s">
        <v>0</v>
      </c>
      <c r="I178">
        <v>4</v>
      </c>
      <c r="J178" t="s">
        <v>21</v>
      </c>
      <c r="K178" s="3" t="s">
        <v>25</v>
      </c>
      <c r="L178" s="4">
        <v>2025</v>
      </c>
      <c r="M178" s="4">
        <v>163358</v>
      </c>
      <c r="N178">
        <v>2</v>
      </c>
      <c r="O178">
        <v>789570</v>
      </c>
      <c r="P178" t="s">
        <v>20</v>
      </c>
      <c r="Q178" s="15" t="str">
        <f t="shared" si="4"/>
        <v>Oct-17</v>
      </c>
      <c r="R178" s="73">
        <f>VLOOKUP(Q178,'Daily Stock Pricing'!$I$6:$J$18,2,FALSE)</f>
        <v>30.817499999999999</v>
      </c>
      <c r="S178" s="73">
        <f t="shared" si="5"/>
        <v>62405.4375</v>
      </c>
    </row>
    <row r="179" spans="1:19" x14ac:dyDescent="0.25">
      <c r="A179" t="s">
        <v>0</v>
      </c>
      <c r="C179" t="s">
        <v>79</v>
      </c>
      <c r="D179" t="s">
        <v>78</v>
      </c>
      <c r="E179" t="s">
        <v>19</v>
      </c>
      <c r="F179" s="12">
        <v>43011</v>
      </c>
      <c r="G179" t="s">
        <v>16</v>
      </c>
      <c r="H179" t="s">
        <v>0</v>
      </c>
      <c r="I179">
        <v>4</v>
      </c>
      <c r="J179" t="s">
        <v>17</v>
      </c>
      <c r="K179" s="3" t="s">
        <v>25</v>
      </c>
      <c r="L179" s="4">
        <v>4825</v>
      </c>
      <c r="M179" s="4">
        <v>165383</v>
      </c>
      <c r="N179">
        <v>1</v>
      </c>
      <c r="O179">
        <v>789570</v>
      </c>
      <c r="P179" t="s">
        <v>20</v>
      </c>
      <c r="Q179" s="15" t="str">
        <f t="shared" si="4"/>
        <v>Oct-17</v>
      </c>
      <c r="R179" s="73">
        <f>VLOOKUP(Q179,'Daily Stock Pricing'!$I$6:$J$18,2,FALSE)</f>
        <v>30.817499999999999</v>
      </c>
      <c r="S179" s="73">
        <f t="shared" si="5"/>
        <v>148694.4375</v>
      </c>
    </row>
    <row r="180" spans="1:19" x14ac:dyDescent="0.25">
      <c r="A180" t="s">
        <v>0</v>
      </c>
      <c r="C180" t="s">
        <v>79</v>
      </c>
      <c r="D180" t="s">
        <v>78</v>
      </c>
      <c r="E180" t="s">
        <v>15</v>
      </c>
      <c r="F180" s="12">
        <v>43011</v>
      </c>
      <c r="G180" t="s">
        <v>16</v>
      </c>
      <c r="H180" t="s">
        <v>0</v>
      </c>
      <c r="I180">
        <v>4</v>
      </c>
      <c r="J180" t="s">
        <v>17</v>
      </c>
      <c r="K180" s="3" t="s">
        <v>25</v>
      </c>
      <c r="L180" s="4">
        <v>4825</v>
      </c>
      <c r="M180" s="4">
        <v>14475.3043</v>
      </c>
      <c r="N180">
        <v>4</v>
      </c>
      <c r="O180">
        <v>789570</v>
      </c>
      <c r="P180" t="s">
        <v>18</v>
      </c>
      <c r="Q180" s="15" t="str">
        <f t="shared" si="4"/>
        <v>Oct-17</v>
      </c>
      <c r="R180" s="73">
        <f>VLOOKUP(Q180,'Daily Stock Pricing'!$I$6:$J$18,2,FALSE)</f>
        <v>30.817499999999999</v>
      </c>
      <c r="S180" s="73">
        <f t="shared" si="5"/>
        <v>148694.4375</v>
      </c>
    </row>
    <row r="181" spans="1:19" x14ac:dyDescent="0.25">
      <c r="A181" t="s">
        <v>0</v>
      </c>
      <c r="C181" t="s">
        <v>79</v>
      </c>
      <c r="D181" t="s">
        <v>78</v>
      </c>
      <c r="E181" t="s">
        <v>19</v>
      </c>
      <c r="F181" s="12">
        <v>42993</v>
      </c>
      <c r="G181" t="s">
        <v>16</v>
      </c>
      <c r="H181" t="s">
        <v>0</v>
      </c>
      <c r="I181">
        <v>4</v>
      </c>
      <c r="J181" t="s">
        <v>22</v>
      </c>
      <c r="K181" s="3" t="s">
        <v>25</v>
      </c>
      <c r="L181" s="4">
        <v>64.140500000000003</v>
      </c>
      <c r="M181" s="4">
        <v>18676.539799999999</v>
      </c>
      <c r="N181">
        <v>5</v>
      </c>
      <c r="O181">
        <v>789570</v>
      </c>
      <c r="P181" t="s">
        <v>18</v>
      </c>
      <c r="Q181" s="15" t="str">
        <f t="shared" si="4"/>
        <v>Sep-17</v>
      </c>
      <c r="R181" s="73">
        <f>VLOOKUP(Q181,'Daily Stock Pricing'!$I$6:$J$18,2,FALSE)</f>
        <v>32.724761904761912</v>
      </c>
      <c r="S181" s="73">
        <f t="shared" si="5"/>
        <v>2098.9825909523815</v>
      </c>
    </row>
    <row r="182" spans="1:19" x14ac:dyDescent="0.25">
      <c r="A182" t="s">
        <v>0</v>
      </c>
      <c r="C182" t="s">
        <v>79</v>
      </c>
      <c r="D182" t="s">
        <v>78</v>
      </c>
      <c r="E182" t="s">
        <v>19</v>
      </c>
      <c r="F182" s="12">
        <v>42993</v>
      </c>
      <c r="G182" t="s">
        <v>16</v>
      </c>
      <c r="H182" t="s">
        <v>0</v>
      </c>
      <c r="I182">
        <v>4</v>
      </c>
      <c r="J182" t="s">
        <v>22</v>
      </c>
      <c r="K182" s="3" t="s">
        <v>25</v>
      </c>
      <c r="L182" s="4">
        <v>11.5997</v>
      </c>
      <c r="M182" s="4">
        <v>3377.6289999999999</v>
      </c>
      <c r="N182">
        <v>3</v>
      </c>
      <c r="O182">
        <v>789570</v>
      </c>
      <c r="P182" t="s">
        <v>18</v>
      </c>
      <c r="Q182" s="15" t="str">
        <f t="shared" si="4"/>
        <v>Sep-17</v>
      </c>
      <c r="R182" s="73">
        <f>VLOOKUP(Q182,'Daily Stock Pricing'!$I$6:$J$18,2,FALSE)</f>
        <v>32.724761904761912</v>
      </c>
      <c r="S182" s="73">
        <f t="shared" si="5"/>
        <v>379.59742066666678</v>
      </c>
    </row>
    <row r="183" spans="1:19" x14ac:dyDescent="0.25">
      <c r="A183" t="s">
        <v>0</v>
      </c>
      <c r="C183" t="s">
        <v>79</v>
      </c>
      <c r="D183" t="s">
        <v>78</v>
      </c>
      <c r="E183" t="s">
        <v>19</v>
      </c>
      <c r="F183" s="12">
        <v>42993</v>
      </c>
      <c r="G183" t="s">
        <v>16</v>
      </c>
      <c r="H183" t="s">
        <v>0</v>
      </c>
      <c r="I183">
        <v>4</v>
      </c>
      <c r="J183" t="s">
        <v>22</v>
      </c>
      <c r="K183" s="3" t="s">
        <v>25</v>
      </c>
      <c r="L183" s="4">
        <v>66.282700000000006</v>
      </c>
      <c r="M183" s="4">
        <v>19300.3043</v>
      </c>
      <c r="N183">
        <v>6</v>
      </c>
      <c r="O183">
        <v>789570</v>
      </c>
      <c r="P183" t="s">
        <v>18</v>
      </c>
      <c r="Q183" s="15" t="str">
        <f t="shared" si="4"/>
        <v>Sep-17</v>
      </c>
      <c r="R183" s="73">
        <f>VLOOKUP(Q183,'Daily Stock Pricing'!$I$6:$J$18,2,FALSE)</f>
        <v>32.724761904761912</v>
      </c>
      <c r="S183" s="73">
        <f t="shared" si="5"/>
        <v>2169.0855759047627</v>
      </c>
    </row>
    <row r="184" spans="1:19" x14ac:dyDescent="0.25">
      <c r="A184" t="s">
        <v>0</v>
      </c>
      <c r="C184" t="s">
        <v>79</v>
      </c>
      <c r="D184" t="s">
        <v>78</v>
      </c>
      <c r="E184" t="s">
        <v>19</v>
      </c>
      <c r="F184" s="12">
        <v>42993</v>
      </c>
      <c r="G184" t="s">
        <v>16</v>
      </c>
      <c r="H184" t="s">
        <v>0</v>
      </c>
      <c r="I184">
        <v>4</v>
      </c>
      <c r="J184" t="s">
        <v>22</v>
      </c>
      <c r="K184" s="3" t="s">
        <v>25</v>
      </c>
      <c r="L184" s="4">
        <v>24.46</v>
      </c>
      <c r="M184" s="4">
        <v>7122.2380999999996</v>
      </c>
      <c r="N184">
        <v>4</v>
      </c>
      <c r="O184">
        <v>789570</v>
      </c>
      <c r="P184" t="s">
        <v>18</v>
      </c>
      <c r="Q184" s="15" t="str">
        <f t="shared" si="4"/>
        <v>Sep-17</v>
      </c>
      <c r="R184" s="73">
        <f>VLOOKUP(Q184,'Daily Stock Pricing'!$I$6:$J$18,2,FALSE)</f>
        <v>32.724761904761912</v>
      </c>
      <c r="S184" s="73">
        <f t="shared" si="5"/>
        <v>800.44767619047639</v>
      </c>
    </row>
    <row r="185" spans="1:19" x14ac:dyDescent="0.25">
      <c r="A185" t="s">
        <v>0</v>
      </c>
      <c r="C185" t="s">
        <v>79</v>
      </c>
      <c r="D185" t="s">
        <v>78</v>
      </c>
      <c r="E185" t="s">
        <v>15</v>
      </c>
      <c r="F185" s="12">
        <v>42984</v>
      </c>
      <c r="G185" t="s">
        <v>16</v>
      </c>
      <c r="H185" t="s">
        <v>0</v>
      </c>
      <c r="I185">
        <v>4</v>
      </c>
      <c r="J185" t="s">
        <v>21</v>
      </c>
      <c r="K185" s="3" t="s">
        <v>25</v>
      </c>
      <c r="L185" s="4">
        <v>21054</v>
      </c>
      <c r="M185" s="4">
        <v>177004</v>
      </c>
      <c r="N185">
        <v>2</v>
      </c>
      <c r="O185">
        <v>789570</v>
      </c>
      <c r="P185" t="s">
        <v>20</v>
      </c>
      <c r="Q185" s="15" t="str">
        <f t="shared" si="4"/>
        <v>Sep-17</v>
      </c>
      <c r="R185" s="73">
        <f>VLOOKUP(Q185,'Daily Stock Pricing'!$I$6:$J$18,2,FALSE)</f>
        <v>32.724761904761912</v>
      </c>
      <c r="S185" s="73">
        <f t="shared" si="5"/>
        <v>688987.1371428573</v>
      </c>
    </row>
    <row r="186" spans="1:19" x14ac:dyDescent="0.25">
      <c r="A186" t="s">
        <v>0</v>
      </c>
      <c r="C186" t="s">
        <v>79</v>
      </c>
      <c r="D186" t="s">
        <v>78</v>
      </c>
      <c r="E186" t="s">
        <v>15</v>
      </c>
      <c r="F186" s="12">
        <v>42984</v>
      </c>
      <c r="G186" t="s">
        <v>16</v>
      </c>
      <c r="H186" t="s">
        <v>0</v>
      </c>
      <c r="I186">
        <v>4</v>
      </c>
      <c r="J186" t="s">
        <v>17</v>
      </c>
      <c r="K186" s="3" t="s">
        <v>25</v>
      </c>
      <c r="L186" s="4">
        <v>37500</v>
      </c>
      <c r="M186" s="4">
        <v>0</v>
      </c>
      <c r="N186">
        <v>5</v>
      </c>
      <c r="O186">
        <v>789570</v>
      </c>
      <c r="P186" t="s">
        <v>23</v>
      </c>
      <c r="Q186" s="15" t="str">
        <f t="shared" si="4"/>
        <v>Sep-17</v>
      </c>
      <c r="R186" s="73">
        <f>VLOOKUP(Q186,'Daily Stock Pricing'!$I$6:$J$18,2,FALSE)</f>
        <v>32.724761904761912</v>
      </c>
      <c r="S186" s="73">
        <f t="shared" si="5"/>
        <v>1227178.5714285718</v>
      </c>
    </row>
    <row r="187" spans="1:19" x14ac:dyDescent="0.25">
      <c r="A187" t="s">
        <v>0</v>
      </c>
      <c r="C187" t="s">
        <v>79</v>
      </c>
      <c r="D187" t="s">
        <v>78</v>
      </c>
      <c r="E187" t="s">
        <v>15</v>
      </c>
      <c r="F187" s="12">
        <v>42984</v>
      </c>
      <c r="G187" t="s">
        <v>16</v>
      </c>
      <c r="H187" t="s">
        <v>0</v>
      </c>
      <c r="I187">
        <v>4</v>
      </c>
      <c r="J187" t="s">
        <v>24</v>
      </c>
      <c r="K187" s="3" t="s">
        <v>25</v>
      </c>
      <c r="L187" s="4">
        <v>16446</v>
      </c>
      <c r="M187" s="4">
        <v>160558</v>
      </c>
      <c r="N187">
        <v>3</v>
      </c>
      <c r="O187">
        <v>789570</v>
      </c>
      <c r="P187" t="s">
        <v>20</v>
      </c>
      <c r="Q187" s="15" t="str">
        <f t="shared" si="4"/>
        <v>Sep-17</v>
      </c>
      <c r="R187" s="73">
        <f>VLOOKUP(Q187,'Daily Stock Pricing'!$I$6:$J$18,2,FALSE)</f>
        <v>32.724761904761912</v>
      </c>
      <c r="S187" s="73">
        <f t="shared" si="5"/>
        <v>538191.43428571441</v>
      </c>
    </row>
    <row r="188" spans="1:19" x14ac:dyDescent="0.25">
      <c r="A188" t="s">
        <v>0</v>
      </c>
      <c r="C188" t="s">
        <v>79</v>
      </c>
      <c r="D188" t="s">
        <v>78</v>
      </c>
      <c r="E188" t="s">
        <v>19</v>
      </c>
      <c r="F188" s="12">
        <v>42984</v>
      </c>
      <c r="G188" t="s">
        <v>16</v>
      </c>
      <c r="H188" t="s">
        <v>0</v>
      </c>
      <c r="I188">
        <v>4</v>
      </c>
      <c r="J188" t="s">
        <v>17</v>
      </c>
      <c r="K188" s="3" t="s">
        <v>25</v>
      </c>
      <c r="L188" s="4">
        <v>37500</v>
      </c>
      <c r="M188" s="4">
        <v>198058</v>
      </c>
      <c r="N188">
        <v>1</v>
      </c>
      <c r="O188">
        <v>789570</v>
      </c>
      <c r="P188" t="s">
        <v>20</v>
      </c>
      <c r="Q188" s="15" t="str">
        <f t="shared" si="4"/>
        <v>Sep-17</v>
      </c>
      <c r="R188" s="73">
        <f>VLOOKUP(Q188,'Daily Stock Pricing'!$I$6:$J$18,2,FALSE)</f>
        <v>32.724761904761912</v>
      </c>
      <c r="S188" s="73">
        <f t="shared" si="5"/>
        <v>1227178.5714285718</v>
      </c>
    </row>
    <row r="189" spans="1:19" x14ac:dyDescent="0.25">
      <c r="A189" t="s">
        <v>0</v>
      </c>
      <c r="C189" t="s">
        <v>79</v>
      </c>
      <c r="D189" t="s">
        <v>78</v>
      </c>
      <c r="E189" t="s">
        <v>19</v>
      </c>
      <c r="F189" s="12">
        <v>42901</v>
      </c>
      <c r="G189" t="s">
        <v>16</v>
      </c>
      <c r="H189" t="s">
        <v>0</v>
      </c>
      <c r="I189">
        <v>4</v>
      </c>
      <c r="J189" t="s">
        <v>22</v>
      </c>
      <c r="K189" s="3" t="s">
        <v>25</v>
      </c>
      <c r="L189" s="4">
        <v>11.326499999999999</v>
      </c>
      <c r="M189" s="4">
        <v>3366.0293000000001</v>
      </c>
      <c r="N189">
        <v>3</v>
      </c>
      <c r="O189">
        <v>789570</v>
      </c>
      <c r="P189" t="s">
        <v>18</v>
      </c>
      <c r="Q189" s="15" t="str">
        <f t="shared" si="4"/>
        <v>Jun-17</v>
      </c>
      <c r="R189" s="73">
        <f>VLOOKUP(Q189,'Daily Stock Pricing'!$I$6:$J$18,2,FALSE)</f>
        <v>32.743181818181817</v>
      </c>
      <c r="S189" s="73">
        <f t="shared" si="5"/>
        <v>370.86564886363635</v>
      </c>
    </row>
    <row r="190" spans="1:19" x14ac:dyDescent="0.25">
      <c r="A190" t="s">
        <v>0</v>
      </c>
      <c r="C190" t="s">
        <v>79</v>
      </c>
      <c r="D190" t="s">
        <v>78</v>
      </c>
      <c r="E190" t="s">
        <v>19</v>
      </c>
      <c r="F190" s="12">
        <v>42901</v>
      </c>
      <c r="G190" t="s">
        <v>16</v>
      </c>
      <c r="H190" t="s">
        <v>0</v>
      </c>
      <c r="I190">
        <v>4</v>
      </c>
      <c r="J190" t="s">
        <v>22</v>
      </c>
      <c r="K190" s="3" t="s">
        <v>25</v>
      </c>
      <c r="L190" s="4">
        <v>64.721400000000003</v>
      </c>
      <c r="M190" s="4">
        <v>19234.0216</v>
      </c>
      <c r="N190">
        <v>6</v>
      </c>
      <c r="O190">
        <v>789570</v>
      </c>
      <c r="P190" t="s">
        <v>18</v>
      </c>
      <c r="Q190" s="15" t="str">
        <f t="shared" si="4"/>
        <v>Jun-17</v>
      </c>
      <c r="R190" s="73">
        <f>VLOOKUP(Q190,'Daily Stock Pricing'!$I$6:$J$18,2,FALSE)</f>
        <v>32.743181818181817</v>
      </c>
      <c r="S190" s="73">
        <f t="shared" si="5"/>
        <v>2119.1845677272727</v>
      </c>
    </row>
    <row r="191" spans="1:19" x14ac:dyDescent="0.25">
      <c r="A191" t="s">
        <v>0</v>
      </c>
      <c r="C191" t="s">
        <v>79</v>
      </c>
      <c r="D191" t="s">
        <v>78</v>
      </c>
      <c r="E191" t="s">
        <v>19</v>
      </c>
      <c r="F191" s="12">
        <v>42901</v>
      </c>
      <c r="G191" t="s">
        <v>16</v>
      </c>
      <c r="H191" t="s">
        <v>0</v>
      </c>
      <c r="I191">
        <v>4</v>
      </c>
      <c r="J191" t="s">
        <v>22</v>
      </c>
      <c r="K191" s="3" t="s">
        <v>25</v>
      </c>
      <c r="L191" s="4">
        <v>23.883600000000001</v>
      </c>
      <c r="M191" s="4">
        <v>7097.7781000000004</v>
      </c>
      <c r="N191">
        <v>4</v>
      </c>
      <c r="O191">
        <v>789570</v>
      </c>
      <c r="P191" t="s">
        <v>18</v>
      </c>
      <c r="Q191" s="15" t="str">
        <f t="shared" si="4"/>
        <v>Jun-17</v>
      </c>
      <c r="R191" s="73">
        <f>VLOOKUP(Q191,'Daily Stock Pricing'!$I$6:$J$18,2,FALSE)</f>
        <v>32.743181818181817</v>
      </c>
      <c r="S191" s="73">
        <f t="shared" si="5"/>
        <v>782.02505727272728</v>
      </c>
    </row>
    <row r="192" spans="1:19" x14ac:dyDescent="0.25">
      <c r="A192" t="s">
        <v>0</v>
      </c>
      <c r="C192" t="s">
        <v>79</v>
      </c>
      <c r="D192" t="s">
        <v>78</v>
      </c>
      <c r="E192" t="s">
        <v>19</v>
      </c>
      <c r="F192" s="12">
        <v>42901</v>
      </c>
      <c r="G192" t="s">
        <v>16</v>
      </c>
      <c r="H192" t="s">
        <v>0</v>
      </c>
      <c r="I192">
        <v>4</v>
      </c>
      <c r="J192" t="s">
        <v>22</v>
      </c>
      <c r="K192" s="3" t="s">
        <v>25</v>
      </c>
      <c r="L192" s="4">
        <v>62.6297</v>
      </c>
      <c r="M192" s="4">
        <v>18612.399300000001</v>
      </c>
      <c r="N192">
        <v>5</v>
      </c>
      <c r="O192">
        <v>789570</v>
      </c>
      <c r="P192" t="s">
        <v>18</v>
      </c>
      <c r="Q192" s="15" t="str">
        <f t="shared" si="4"/>
        <v>Jun-17</v>
      </c>
      <c r="R192" s="73">
        <f>VLOOKUP(Q192,'Daily Stock Pricing'!$I$6:$J$18,2,FALSE)</f>
        <v>32.743181818181817</v>
      </c>
      <c r="S192" s="73">
        <f t="shared" si="5"/>
        <v>2050.6956543181818</v>
      </c>
    </row>
    <row r="193" spans="1:19" x14ac:dyDescent="0.25">
      <c r="A193" t="s">
        <v>0</v>
      </c>
      <c r="C193" t="s">
        <v>79</v>
      </c>
      <c r="D193" t="s">
        <v>78</v>
      </c>
      <c r="E193" t="s">
        <v>15</v>
      </c>
      <c r="F193" s="12">
        <v>42870</v>
      </c>
      <c r="G193" t="s">
        <v>16</v>
      </c>
      <c r="H193" t="s">
        <v>0</v>
      </c>
      <c r="I193">
        <v>4</v>
      </c>
      <c r="J193" t="s">
        <v>17</v>
      </c>
      <c r="K193" s="3" t="s">
        <v>25</v>
      </c>
      <c r="L193" s="4">
        <v>50000</v>
      </c>
      <c r="M193" s="4">
        <v>37500</v>
      </c>
      <c r="N193">
        <v>5</v>
      </c>
      <c r="O193">
        <v>789570</v>
      </c>
      <c r="P193" t="s">
        <v>23</v>
      </c>
      <c r="Q193" s="15" t="str">
        <f t="shared" si="4"/>
        <v>May-17</v>
      </c>
      <c r="R193" s="73">
        <f>VLOOKUP(Q193,'Daily Stock Pricing'!$I$6:$J$18,2,FALSE)</f>
        <v>31.281739130434783</v>
      </c>
      <c r="S193" s="73">
        <f t="shared" si="5"/>
        <v>1564086.9565217393</v>
      </c>
    </row>
    <row r="194" spans="1:19" x14ac:dyDescent="0.25">
      <c r="A194" t="s">
        <v>0</v>
      </c>
      <c r="C194" t="s">
        <v>79</v>
      </c>
      <c r="D194" t="s">
        <v>78</v>
      </c>
      <c r="E194" t="s">
        <v>15</v>
      </c>
      <c r="F194" s="12">
        <v>42870</v>
      </c>
      <c r="G194" t="s">
        <v>16</v>
      </c>
      <c r="H194" t="s">
        <v>0</v>
      </c>
      <c r="I194">
        <v>4</v>
      </c>
      <c r="J194" t="s">
        <v>24</v>
      </c>
      <c r="K194" s="3" t="s">
        <v>25</v>
      </c>
      <c r="L194" s="4">
        <v>21441</v>
      </c>
      <c r="M194" s="4">
        <v>160558</v>
      </c>
      <c r="N194">
        <v>3</v>
      </c>
      <c r="O194">
        <v>789570</v>
      </c>
      <c r="P194" t="s">
        <v>20</v>
      </c>
      <c r="Q194" s="15" t="str">
        <f t="shared" si="4"/>
        <v>May-17</v>
      </c>
      <c r="R194" s="73">
        <f>VLOOKUP(Q194,'Daily Stock Pricing'!$I$6:$J$18,2,FALSE)</f>
        <v>31.281739130434783</v>
      </c>
      <c r="S194" s="73">
        <f t="shared" si="5"/>
        <v>670711.76869565214</v>
      </c>
    </row>
    <row r="195" spans="1:19" x14ac:dyDescent="0.25">
      <c r="A195" t="s">
        <v>0</v>
      </c>
      <c r="C195" t="s">
        <v>79</v>
      </c>
      <c r="D195" t="s">
        <v>78</v>
      </c>
      <c r="E195" t="s">
        <v>19</v>
      </c>
      <c r="F195" s="12">
        <v>42870</v>
      </c>
      <c r="G195" t="s">
        <v>16</v>
      </c>
      <c r="H195" t="s">
        <v>0</v>
      </c>
      <c r="I195">
        <v>4</v>
      </c>
      <c r="J195" t="s">
        <v>17</v>
      </c>
      <c r="K195" s="3" t="s">
        <v>25</v>
      </c>
      <c r="L195" s="4">
        <v>50000</v>
      </c>
      <c r="M195" s="4">
        <v>210558</v>
      </c>
      <c r="N195">
        <v>1</v>
      </c>
      <c r="O195">
        <v>789570</v>
      </c>
      <c r="P195" t="s">
        <v>20</v>
      </c>
      <c r="Q195" s="15" t="str">
        <f t="shared" si="4"/>
        <v>May-17</v>
      </c>
      <c r="R195" s="73">
        <f>VLOOKUP(Q195,'Daily Stock Pricing'!$I$6:$J$18,2,FALSE)</f>
        <v>31.281739130434783</v>
      </c>
      <c r="S195" s="73">
        <f t="shared" si="5"/>
        <v>1564086.9565217393</v>
      </c>
    </row>
    <row r="196" spans="1:19" x14ac:dyDescent="0.25">
      <c r="A196" t="s">
        <v>0</v>
      </c>
      <c r="C196" t="s">
        <v>79</v>
      </c>
      <c r="D196" t="s">
        <v>78</v>
      </c>
      <c r="E196" t="s">
        <v>15</v>
      </c>
      <c r="F196" s="12">
        <v>42870</v>
      </c>
      <c r="G196" t="s">
        <v>16</v>
      </c>
      <c r="H196" t="s">
        <v>0</v>
      </c>
      <c r="I196">
        <v>4</v>
      </c>
      <c r="J196" t="s">
        <v>21</v>
      </c>
      <c r="K196" s="3" t="s">
        <v>25</v>
      </c>
      <c r="L196" s="4">
        <v>28559</v>
      </c>
      <c r="M196" s="4">
        <v>181999</v>
      </c>
      <c r="N196">
        <v>2</v>
      </c>
      <c r="O196">
        <v>789570</v>
      </c>
      <c r="P196" t="s">
        <v>20</v>
      </c>
      <c r="Q196" s="15" t="str">
        <f t="shared" si="4"/>
        <v>May-17</v>
      </c>
      <c r="R196" s="73">
        <f>VLOOKUP(Q196,'Daily Stock Pricing'!$I$6:$J$18,2,FALSE)</f>
        <v>31.281739130434783</v>
      </c>
      <c r="S196" s="73">
        <f t="shared" si="5"/>
        <v>893375.187826087</v>
      </c>
    </row>
    <row r="197" spans="1:19" x14ac:dyDescent="0.25">
      <c r="A197" t="s">
        <v>0</v>
      </c>
      <c r="C197" t="s">
        <v>79</v>
      </c>
      <c r="D197" t="s">
        <v>78</v>
      </c>
      <c r="E197" t="s">
        <v>15</v>
      </c>
      <c r="F197" s="12">
        <v>42856</v>
      </c>
      <c r="G197" t="s">
        <v>16</v>
      </c>
      <c r="H197" t="s">
        <v>0</v>
      </c>
      <c r="I197">
        <v>4</v>
      </c>
      <c r="J197" t="s">
        <v>21</v>
      </c>
      <c r="K197" s="3" t="s">
        <v>25</v>
      </c>
      <c r="L197" s="4">
        <v>15805</v>
      </c>
      <c r="M197" s="4">
        <v>169753</v>
      </c>
      <c r="N197">
        <v>5</v>
      </c>
      <c r="O197">
        <v>789570</v>
      </c>
      <c r="P197" t="s">
        <v>20</v>
      </c>
      <c r="Q197" s="15" t="str">
        <f t="shared" si="4"/>
        <v>May-17</v>
      </c>
      <c r="R197" s="73">
        <f>VLOOKUP(Q197,'Daily Stock Pricing'!$I$6:$J$18,2,FALSE)</f>
        <v>31.281739130434783</v>
      </c>
      <c r="S197" s="73">
        <f t="shared" si="5"/>
        <v>494407.88695652172</v>
      </c>
    </row>
    <row r="198" spans="1:19" x14ac:dyDescent="0.25">
      <c r="A198" t="s">
        <v>0</v>
      </c>
      <c r="C198" t="s">
        <v>79</v>
      </c>
      <c r="D198" t="s">
        <v>78</v>
      </c>
      <c r="E198" t="s">
        <v>15</v>
      </c>
      <c r="F198" s="12">
        <v>42856</v>
      </c>
      <c r="G198" t="s">
        <v>16</v>
      </c>
      <c r="H198" t="s">
        <v>0</v>
      </c>
      <c r="I198">
        <v>4</v>
      </c>
      <c r="J198" t="s">
        <v>17</v>
      </c>
      <c r="K198" s="3" t="s">
        <v>25</v>
      </c>
      <c r="L198" s="4">
        <v>25000</v>
      </c>
      <c r="M198" s="4">
        <v>0</v>
      </c>
      <c r="N198">
        <v>8</v>
      </c>
      <c r="O198">
        <v>789570</v>
      </c>
      <c r="P198" t="s">
        <v>38</v>
      </c>
      <c r="Q198" s="15" t="str">
        <f t="shared" si="4"/>
        <v>May-17</v>
      </c>
      <c r="R198" s="73">
        <f>VLOOKUP(Q198,'Daily Stock Pricing'!$I$6:$J$18,2,FALSE)</f>
        <v>31.281739130434783</v>
      </c>
      <c r="S198" s="73">
        <f t="shared" si="5"/>
        <v>782043.47826086963</v>
      </c>
    </row>
    <row r="199" spans="1:19" x14ac:dyDescent="0.25">
      <c r="A199" t="s">
        <v>0</v>
      </c>
      <c r="C199" t="s">
        <v>79</v>
      </c>
      <c r="D199" t="s">
        <v>78</v>
      </c>
      <c r="E199" t="s">
        <v>15</v>
      </c>
      <c r="F199" s="12">
        <v>42856</v>
      </c>
      <c r="G199" t="s">
        <v>16</v>
      </c>
      <c r="H199" t="s">
        <v>0</v>
      </c>
      <c r="I199">
        <v>4</v>
      </c>
      <c r="J199" t="s">
        <v>24</v>
      </c>
      <c r="K199" s="3" t="s">
        <v>25</v>
      </c>
      <c r="L199" s="4">
        <v>10660</v>
      </c>
      <c r="M199" s="4">
        <v>160558</v>
      </c>
      <c r="N199">
        <v>3</v>
      </c>
      <c r="O199">
        <v>789570</v>
      </c>
      <c r="P199" t="s">
        <v>20</v>
      </c>
      <c r="Q199" s="15" t="str">
        <f t="shared" si="4"/>
        <v>May-17</v>
      </c>
      <c r="R199" s="73">
        <f>VLOOKUP(Q199,'Daily Stock Pricing'!$I$6:$J$18,2,FALSE)</f>
        <v>31.281739130434783</v>
      </c>
      <c r="S199" s="73">
        <f t="shared" si="5"/>
        <v>333463.33913043479</v>
      </c>
    </row>
    <row r="200" spans="1:19" x14ac:dyDescent="0.25">
      <c r="A200" t="s">
        <v>0</v>
      </c>
      <c r="C200" t="s">
        <v>79</v>
      </c>
      <c r="D200" t="s">
        <v>78</v>
      </c>
      <c r="E200" t="s">
        <v>15</v>
      </c>
      <c r="F200" s="12">
        <v>42856</v>
      </c>
      <c r="G200" t="s">
        <v>16</v>
      </c>
      <c r="H200" t="s">
        <v>0</v>
      </c>
      <c r="I200">
        <v>4</v>
      </c>
      <c r="J200" t="s">
        <v>24</v>
      </c>
      <c r="K200" s="3" t="s">
        <v>25</v>
      </c>
      <c r="L200" s="4">
        <v>9195</v>
      </c>
      <c r="M200" s="4">
        <v>160558</v>
      </c>
      <c r="N200">
        <v>6</v>
      </c>
      <c r="O200">
        <v>789570</v>
      </c>
      <c r="P200" t="s">
        <v>20</v>
      </c>
      <c r="Q200" s="15" t="str">
        <f t="shared" si="4"/>
        <v>May-17</v>
      </c>
      <c r="R200" s="73">
        <f>VLOOKUP(Q200,'Daily Stock Pricing'!$I$6:$J$18,2,FALSE)</f>
        <v>31.281739130434783</v>
      </c>
      <c r="S200" s="73">
        <f t="shared" si="5"/>
        <v>287635.59130434785</v>
      </c>
    </row>
    <row r="201" spans="1:19" x14ac:dyDescent="0.25">
      <c r="A201" t="s">
        <v>0</v>
      </c>
      <c r="C201" t="s">
        <v>79</v>
      </c>
      <c r="D201" t="s">
        <v>78</v>
      </c>
      <c r="E201" t="s">
        <v>19</v>
      </c>
      <c r="F201" s="12">
        <v>42856</v>
      </c>
      <c r="G201" t="s">
        <v>16</v>
      </c>
      <c r="H201" t="s">
        <v>0</v>
      </c>
      <c r="I201">
        <v>4</v>
      </c>
      <c r="J201" t="s">
        <v>17</v>
      </c>
      <c r="K201" s="3" t="s">
        <v>25</v>
      </c>
      <c r="L201" s="4">
        <v>25000</v>
      </c>
      <c r="M201" s="4">
        <v>185558</v>
      </c>
      <c r="N201">
        <v>1</v>
      </c>
      <c r="O201">
        <v>789570</v>
      </c>
      <c r="P201" t="s">
        <v>20</v>
      </c>
      <c r="Q201" s="15" t="str">
        <f t="shared" ref="Q201:Q264" si="6">TEXT(F201, "mmm") &amp; "-" &amp; TEXT(F201, "yy")</f>
        <v>May-17</v>
      </c>
      <c r="R201" s="73">
        <f>VLOOKUP(Q201,'Daily Stock Pricing'!$I$6:$J$18,2,FALSE)</f>
        <v>31.281739130434783</v>
      </c>
      <c r="S201" s="73">
        <f t="shared" ref="S201:S264" si="7">SUM(R201*L201)</f>
        <v>782043.47826086963</v>
      </c>
    </row>
    <row r="202" spans="1:19" x14ac:dyDescent="0.25">
      <c r="A202" t="s">
        <v>0</v>
      </c>
      <c r="C202" t="s">
        <v>79</v>
      </c>
      <c r="D202" t="s">
        <v>78</v>
      </c>
      <c r="E202" t="s">
        <v>19</v>
      </c>
      <c r="F202" s="12">
        <v>42856</v>
      </c>
      <c r="G202" t="s">
        <v>16</v>
      </c>
      <c r="H202" t="s">
        <v>0</v>
      </c>
      <c r="I202">
        <v>4</v>
      </c>
      <c r="J202" t="s">
        <v>17</v>
      </c>
      <c r="K202" s="3" t="s">
        <v>25</v>
      </c>
      <c r="L202" s="4">
        <v>25000</v>
      </c>
      <c r="M202" s="4">
        <v>185558</v>
      </c>
      <c r="N202">
        <v>4</v>
      </c>
      <c r="O202">
        <v>789570</v>
      </c>
      <c r="P202" t="s">
        <v>20</v>
      </c>
      <c r="Q202" s="15" t="str">
        <f t="shared" si="6"/>
        <v>May-17</v>
      </c>
      <c r="R202" s="73">
        <f>VLOOKUP(Q202,'Daily Stock Pricing'!$I$6:$J$18,2,FALSE)</f>
        <v>31.281739130434783</v>
      </c>
      <c r="S202" s="73">
        <f t="shared" si="7"/>
        <v>782043.47826086963</v>
      </c>
    </row>
    <row r="203" spans="1:19" x14ac:dyDescent="0.25">
      <c r="A203" t="s">
        <v>0</v>
      </c>
      <c r="C203" t="s">
        <v>79</v>
      </c>
      <c r="D203" t="s">
        <v>78</v>
      </c>
      <c r="E203" t="s">
        <v>15</v>
      </c>
      <c r="F203" s="12">
        <v>42856</v>
      </c>
      <c r="G203" t="s">
        <v>16</v>
      </c>
      <c r="H203" t="s">
        <v>0</v>
      </c>
      <c r="I203">
        <v>4</v>
      </c>
      <c r="J203" t="s">
        <v>17</v>
      </c>
      <c r="K203" s="3" t="s">
        <v>25</v>
      </c>
      <c r="L203" s="4">
        <v>25000</v>
      </c>
      <c r="M203" s="4">
        <v>87500</v>
      </c>
      <c r="N203">
        <v>7</v>
      </c>
      <c r="O203">
        <v>789570</v>
      </c>
      <c r="P203" t="s">
        <v>23</v>
      </c>
      <c r="Q203" s="15" t="str">
        <f t="shared" si="6"/>
        <v>May-17</v>
      </c>
      <c r="R203" s="73">
        <f>VLOOKUP(Q203,'Daily Stock Pricing'!$I$6:$J$18,2,FALSE)</f>
        <v>31.281739130434783</v>
      </c>
      <c r="S203" s="73">
        <f t="shared" si="7"/>
        <v>782043.47826086963</v>
      </c>
    </row>
    <row r="204" spans="1:19" x14ac:dyDescent="0.25">
      <c r="A204" t="s">
        <v>0</v>
      </c>
      <c r="C204" t="s">
        <v>79</v>
      </c>
      <c r="D204" t="s">
        <v>78</v>
      </c>
      <c r="E204" t="s">
        <v>15</v>
      </c>
      <c r="F204" s="12">
        <v>42856</v>
      </c>
      <c r="G204" t="s">
        <v>16</v>
      </c>
      <c r="H204" t="s">
        <v>0</v>
      </c>
      <c r="I204">
        <v>4</v>
      </c>
      <c r="J204" t="s">
        <v>21</v>
      </c>
      <c r="K204" s="3" t="s">
        <v>25</v>
      </c>
      <c r="L204" s="4">
        <v>14340</v>
      </c>
      <c r="M204" s="4">
        <v>171218</v>
      </c>
      <c r="N204">
        <v>2</v>
      </c>
      <c r="O204">
        <v>789570</v>
      </c>
      <c r="P204" t="s">
        <v>20</v>
      </c>
      <c r="Q204" s="15" t="str">
        <f t="shared" si="6"/>
        <v>May-17</v>
      </c>
      <c r="R204" s="73">
        <f>VLOOKUP(Q204,'Daily Stock Pricing'!$I$6:$J$18,2,FALSE)</f>
        <v>31.281739130434783</v>
      </c>
      <c r="S204" s="73">
        <f t="shared" si="7"/>
        <v>448580.13913043478</v>
      </c>
    </row>
    <row r="205" spans="1:19" x14ac:dyDescent="0.25">
      <c r="A205" t="s">
        <v>0</v>
      </c>
      <c r="C205" t="s">
        <v>79</v>
      </c>
      <c r="D205" t="s">
        <v>78</v>
      </c>
      <c r="E205" t="s">
        <v>19</v>
      </c>
      <c r="F205" s="12">
        <v>42809</v>
      </c>
      <c r="G205" t="s">
        <v>16</v>
      </c>
      <c r="H205" t="s">
        <v>0</v>
      </c>
      <c r="I205">
        <v>4</v>
      </c>
      <c r="J205" t="s">
        <v>22</v>
      </c>
      <c r="K205" s="3" t="s">
        <v>25</v>
      </c>
      <c r="L205" s="4">
        <v>13.7028</v>
      </c>
      <c r="M205" s="4">
        <v>3354.7028</v>
      </c>
      <c r="N205">
        <v>3</v>
      </c>
      <c r="O205">
        <v>789570</v>
      </c>
      <c r="P205" t="s">
        <v>18</v>
      </c>
      <c r="Q205" s="15" t="str">
        <f t="shared" si="6"/>
        <v>Mar-17</v>
      </c>
      <c r="R205" s="73">
        <f>VLOOKUP(Q205,'Daily Stock Pricing'!$I$6:$J$18,2,FALSE)</f>
        <v>26.442173913043476</v>
      </c>
      <c r="S205" s="73">
        <f t="shared" si="7"/>
        <v>362.33182069565214</v>
      </c>
    </row>
    <row r="206" spans="1:19" x14ac:dyDescent="0.25">
      <c r="A206" t="s">
        <v>0</v>
      </c>
      <c r="C206" t="s">
        <v>79</v>
      </c>
      <c r="D206" t="s">
        <v>78</v>
      </c>
      <c r="E206" t="s">
        <v>19</v>
      </c>
      <c r="F206" s="12">
        <v>42809</v>
      </c>
      <c r="G206" t="s">
        <v>16</v>
      </c>
      <c r="H206" t="s">
        <v>0</v>
      </c>
      <c r="I206">
        <v>4</v>
      </c>
      <c r="J206" t="s">
        <v>22</v>
      </c>
      <c r="K206" s="3" t="s">
        <v>25</v>
      </c>
      <c r="L206" s="4">
        <v>78.300200000000004</v>
      </c>
      <c r="M206" s="4">
        <v>19169.300200000001</v>
      </c>
      <c r="N206">
        <v>6</v>
      </c>
      <c r="O206">
        <v>789570</v>
      </c>
      <c r="P206" t="s">
        <v>18</v>
      </c>
      <c r="Q206" s="15" t="str">
        <f t="shared" si="6"/>
        <v>Mar-17</v>
      </c>
      <c r="R206" s="73">
        <f>VLOOKUP(Q206,'Daily Stock Pricing'!$I$6:$J$18,2,FALSE)</f>
        <v>26.442173913043476</v>
      </c>
      <c r="S206" s="73">
        <f t="shared" si="7"/>
        <v>2070.4275058260869</v>
      </c>
    </row>
    <row r="207" spans="1:19" x14ac:dyDescent="0.25">
      <c r="A207" t="s">
        <v>0</v>
      </c>
      <c r="C207" t="s">
        <v>79</v>
      </c>
      <c r="D207" t="s">
        <v>78</v>
      </c>
      <c r="E207" t="s">
        <v>19</v>
      </c>
      <c r="F207" s="12">
        <v>42809</v>
      </c>
      <c r="G207" t="s">
        <v>16</v>
      </c>
      <c r="H207" t="s">
        <v>0</v>
      </c>
      <c r="I207">
        <v>4</v>
      </c>
      <c r="J207" t="s">
        <v>22</v>
      </c>
      <c r="K207" s="3" t="s">
        <v>25</v>
      </c>
      <c r="L207" s="4">
        <v>28.894500000000001</v>
      </c>
      <c r="M207" s="4">
        <v>7073.8945000000003</v>
      </c>
      <c r="N207">
        <v>4</v>
      </c>
      <c r="O207">
        <v>789570</v>
      </c>
      <c r="P207" t="s">
        <v>18</v>
      </c>
      <c r="Q207" s="15" t="str">
        <f t="shared" si="6"/>
        <v>Mar-17</v>
      </c>
      <c r="R207" s="73">
        <f>VLOOKUP(Q207,'Daily Stock Pricing'!$I$6:$J$18,2,FALSE)</f>
        <v>26.442173913043476</v>
      </c>
      <c r="S207" s="73">
        <f t="shared" si="7"/>
        <v>764.03339413043477</v>
      </c>
    </row>
    <row r="208" spans="1:19" x14ac:dyDescent="0.25">
      <c r="A208" t="s">
        <v>0</v>
      </c>
      <c r="C208" t="s">
        <v>79</v>
      </c>
      <c r="D208" t="s">
        <v>78</v>
      </c>
      <c r="E208" t="s">
        <v>19</v>
      </c>
      <c r="F208" s="12">
        <v>42809</v>
      </c>
      <c r="G208" t="s">
        <v>16</v>
      </c>
      <c r="H208" t="s">
        <v>0</v>
      </c>
      <c r="I208">
        <v>4</v>
      </c>
      <c r="J208" t="s">
        <v>22</v>
      </c>
      <c r="K208" s="3" t="s">
        <v>25</v>
      </c>
      <c r="L208" s="4">
        <v>75.769599999999997</v>
      </c>
      <c r="M208" s="4">
        <v>18549.7696</v>
      </c>
      <c r="N208">
        <v>5</v>
      </c>
      <c r="O208">
        <v>789570</v>
      </c>
      <c r="P208" t="s">
        <v>18</v>
      </c>
      <c r="Q208" s="15" t="str">
        <f t="shared" si="6"/>
        <v>Mar-17</v>
      </c>
      <c r="R208" s="73">
        <f>VLOOKUP(Q208,'Daily Stock Pricing'!$I$6:$J$18,2,FALSE)</f>
        <v>26.442173913043476</v>
      </c>
      <c r="S208" s="73">
        <f t="shared" si="7"/>
        <v>2003.5129405217388</v>
      </c>
    </row>
    <row r="209" spans="1:19" x14ac:dyDescent="0.25">
      <c r="A209" t="s">
        <v>0</v>
      </c>
      <c r="C209" t="s">
        <v>79</v>
      </c>
      <c r="D209" t="s">
        <v>78</v>
      </c>
      <c r="E209" t="s">
        <v>15</v>
      </c>
      <c r="F209" s="12">
        <v>42797</v>
      </c>
      <c r="G209" t="s">
        <v>16</v>
      </c>
      <c r="H209" t="s">
        <v>0</v>
      </c>
      <c r="I209">
        <v>4</v>
      </c>
      <c r="J209" t="s">
        <v>21</v>
      </c>
      <c r="K209" s="3" t="s">
        <v>25</v>
      </c>
      <c r="L209" s="4">
        <v>8149</v>
      </c>
      <c r="M209" s="4">
        <v>160558</v>
      </c>
      <c r="N209">
        <v>2</v>
      </c>
      <c r="O209">
        <v>789570</v>
      </c>
      <c r="P209" t="s">
        <v>20</v>
      </c>
      <c r="Q209" s="15" t="str">
        <f t="shared" si="6"/>
        <v>Mar-17</v>
      </c>
      <c r="R209" s="73">
        <f>VLOOKUP(Q209,'Daily Stock Pricing'!$I$6:$J$18,2,FALSE)</f>
        <v>26.442173913043476</v>
      </c>
      <c r="S209" s="73">
        <f t="shared" si="7"/>
        <v>215477.27521739129</v>
      </c>
    </row>
    <row r="210" spans="1:19" x14ac:dyDescent="0.25">
      <c r="A210" t="s">
        <v>0</v>
      </c>
      <c r="C210" t="s">
        <v>79</v>
      </c>
      <c r="D210" t="s">
        <v>78</v>
      </c>
      <c r="E210" t="s">
        <v>19</v>
      </c>
      <c r="F210" s="12">
        <v>42797</v>
      </c>
      <c r="G210" t="s">
        <v>16</v>
      </c>
      <c r="H210" t="s">
        <v>0</v>
      </c>
      <c r="I210">
        <v>4</v>
      </c>
      <c r="J210" t="s">
        <v>17</v>
      </c>
      <c r="K210" s="3" t="s">
        <v>25</v>
      </c>
      <c r="L210" s="4">
        <v>29795</v>
      </c>
      <c r="M210" s="4">
        <v>168707</v>
      </c>
      <c r="N210">
        <v>1</v>
      </c>
      <c r="O210">
        <v>789570</v>
      </c>
      <c r="P210" t="s">
        <v>20</v>
      </c>
      <c r="Q210" s="15" t="str">
        <f t="shared" si="6"/>
        <v>Mar-17</v>
      </c>
      <c r="R210" s="73">
        <f>VLOOKUP(Q210,'Daily Stock Pricing'!$I$6:$J$18,2,FALSE)</f>
        <v>26.442173913043476</v>
      </c>
      <c r="S210" s="73">
        <f t="shared" si="7"/>
        <v>787844.57173913042</v>
      </c>
    </row>
    <row r="211" spans="1:19" x14ac:dyDescent="0.25">
      <c r="A211" t="s">
        <v>0</v>
      </c>
      <c r="C211" t="s">
        <v>79</v>
      </c>
      <c r="D211" t="s">
        <v>78</v>
      </c>
      <c r="E211" t="s">
        <v>15</v>
      </c>
      <c r="F211" s="12">
        <v>42797</v>
      </c>
      <c r="G211" t="s">
        <v>16</v>
      </c>
      <c r="H211" t="s">
        <v>0</v>
      </c>
      <c r="I211">
        <v>4</v>
      </c>
      <c r="J211" t="s">
        <v>17</v>
      </c>
      <c r="K211" s="3" t="s">
        <v>25</v>
      </c>
      <c r="L211" s="4">
        <v>33337</v>
      </c>
      <c r="M211" s="4">
        <v>0</v>
      </c>
      <c r="N211">
        <v>4</v>
      </c>
      <c r="O211">
        <v>789570</v>
      </c>
      <c r="P211" t="s">
        <v>32</v>
      </c>
      <c r="Q211" s="15" t="str">
        <f t="shared" si="6"/>
        <v>Mar-17</v>
      </c>
      <c r="R211" s="73">
        <f>VLOOKUP(Q211,'Daily Stock Pricing'!$I$6:$J$18,2,FALSE)</f>
        <v>26.442173913043476</v>
      </c>
      <c r="S211" s="73">
        <f t="shared" si="7"/>
        <v>881502.75173913036</v>
      </c>
    </row>
    <row r="212" spans="1:19" x14ac:dyDescent="0.25">
      <c r="A212" t="s">
        <v>0</v>
      </c>
      <c r="C212" s="2" t="s">
        <v>81</v>
      </c>
      <c r="D212" t="s">
        <v>80</v>
      </c>
      <c r="E212" t="s">
        <v>19</v>
      </c>
      <c r="F212" s="12">
        <v>42993</v>
      </c>
      <c r="G212" t="s">
        <v>16</v>
      </c>
      <c r="H212" t="s">
        <v>0</v>
      </c>
      <c r="I212">
        <v>4</v>
      </c>
      <c r="J212" t="s">
        <v>22</v>
      </c>
      <c r="K212" s="3" t="s">
        <v>25</v>
      </c>
      <c r="L212" s="4">
        <v>16.078499999999998</v>
      </c>
      <c r="M212" s="4">
        <v>4681.7782999999999</v>
      </c>
      <c r="N212">
        <v>3</v>
      </c>
      <c r="O212">
        <v>789570</v>
      </c>
      <c r="P212" t="s">
        <v>18</v>
      </c>
      <c r="Q212" s="15" t="str">
        <f t="shared" si="6"/>
        <v>Sep-17</v>
      </c>
      <c r="R212" s="73">
        <f>VLOOKUP(Q212,'Daily Stock Pricing'!$I$6:$J$18,2,FALSE)</f>
        <v>32.724761904761912</v>
      </c>
      <c r="S212" s="73">
        <f t="shared" si="7"/>
        <v>526.16508428571433</v>
      </c>
    </row>
    <row r="213" spans="1:19" x14ac:dyDescent="0.25">
      <c r="A213" t="s">
        <v>0</v>
      </c>
      <c r="C213" s="2" t="s">
        <v>81</v>
      </c>
      <c r="D213" t="s">
        <v>80</v>
      </c>
      <c r="E213" t="s">
        <v>19</v>
      </c>
      <c r="F213" s="12">
        <v>42993</v>
      </c>
      <c r="G213" t="s">
        <v>16</v>
      </c>
      <c r="H213" t="s">
        <v>0</v>
      </c>
      <c r="I213">
        <v>4</v>
      </c>
      <c r="J213" t="s">
        <v>22</v>
      </c>
      <c r="K213" s="3" t="s">
        <v>25</v>
      </c>
      <c r="L213" s="4">
        <v>100.9846</v>
      </c>
      <c r="M213" s="4">
        <v>29404.798200000001</v>
      </c>
      <c r="N213">
        <v>2</v>
      </c>
      <c r="O213">
        <v>789570</v>
      </c>
      <c r="P213" t="s">
        <v>82</v>
      </c>
      <c r="Q213" s="15" t="str">
        <f t="shared" si="6"/>
        <v>Sep-17</v>
      </c>
      <c r="R213" s="73">
        <f>VLOOKUP(Q213,'Daily Stock Pricing'!$I$6:$J$18,2,FALSE)</f>
        <v>32.724761904761912</v>
      </c>
      <c r="S213" s="73">
        <f t="shared" si="7"/>
        <v>3304.69699104762</v>
      </c>
    </row>
    <row r="214" spans="1:19" x14ac:dyDescent="0.25">
      <c r="A214" t="s">
        <v>0</v>
      </c>
      <c r="C214" s="2" t="s">
        <v>81</v>
      </c>
      <c r="D214" t="s">
        <v>80</v>
      </c>
      <c r="E214" t="s">
        <v>19</v>
      </c>
      <c r="F214" s="12">
        <v>42984</v>
      </c>
      <c r="G214" t="s">
        <v>16</v>
      </c>
      <c r="H214" t="s">
        <v>83</v>
      </c>
      <c r="I214">
        <v>4</v>
      </c>
      <c r="J214" t="s">
        <v>84</v>
      </c>
      <c r="K214" s="3" t="s">
        <v>25</v>
      </c>
      <c r="L214" s="4">
        <v>95.367999999999995</v>
      </c>
      <c r="M214" s="4">
        <v>24982.602800000001</v>
      </c>
      <c r="N214">
        <v>1</v>
      </c>
      <c r="O214">
        <v>75362</v>
      </c>
      <c r="P214" t="s">
        <v>85</v>
      </c>
      <c r="Q214" s="15" t="str">
        <f t="shared" si="6"/>
        <v>Sep-17</v>
      </c>
      <c r="R214" s="73">
        <f>VLOOKUP(Q214,'Daily Stock Pricing'!$I$6:$J$18,2,FALSE)</f>
        <v>32.724761904761912</v>
      </c>
      <c r="S214" s="73">
        <f t="shared" si="7"/>
        <v>3120.895093333334</v>
      </c>
    </row>
    <row r="215" spans="1:19" x14ac:dyDescent="0.25">
      <c r="A215" t="s">
        <v>0</v>
      </c>
      <c r="C215" s="2" t="s">
        <v>81</v>
      </c>
      <c r="D215" t="s">
        <v>80</v>
      </c>
      <c r="E215" t="s">
        <v>19</v>
      </c>
      <c r="F215" s="12">
        <v>42901</v>
      </c>
      <c r="G215" t="s">
        <v>16</v>
      </c>
      <c r="H215" t="s">
        <v>0</v>
      </c>
      <c r="I215">
        <v>4</v>
      </c>
      <c r="J215" t="s">
        <v>22</v>
      </c>
      <c r="K215" s="3" t="s">
        <v>25</v>
      </c>
      <c r="L215" s="4">
        <v>98.519800000000004</v>
      </c>
      <c r="M215" s="4">
        <v>29303.813600000001</v>
      </c>
      <c r="N215">
        <v>2</v>
      </c>
      <c r="O215">
        <v>789570</v>
      </c>
      <c r="P215" t="s">
        <v>82</v>
      </c>
      <c r="Q215" s="15" t="str">
        <f t="shared" si="6"/>
        <v>Jun-17</v>
      </c>
      <c r="R215" s="73">
        <f>VLOOKUP(Q215,'Daily Stock Pricing'!$I$6:$J$18,2,FALSE)</f>
        <v>32.743181818181817</v>
      </c>
      <c r="S215" s="73">
        <f t="shared" si="7"/>
        <v>3225.8517240909091</v>
      </c>
    </row>
    <row r="216" spans="1:19" x14ac:dyDescent="0.25">
      <c r="A216" t="s">
        <v>0</v>
      </c>
      <c r="C216" s="2" t="s">
        <v>81</v>
      </c>
      <c r="D216" t="s">
        <v>80</v>
      </c>
      <c r="E216" t="s">
        <v>19</v>
      </c>
      <c r="F216" s="12">
        <v>42901</v>
      </c>
      <c r="G216" t="s">
        <v>16</v>
      </c>
      <c r="H216" t="s">
        <v>0</v>
      </c>
      <c r="I216">
        <v>4</v>
      </c>
      <c r="J216" t="s">
        <v>22</v>
      </c>
      <c r="K216" s="3" t="s">
        <v>25</v>
      </c>
      <c r="L216" s="4">
        <v>15.6998</v>
      </c>
      <c r="M216" s="4">
        <v>4665.6998000000003</v>
      </c>
      <c r="N216">
        <v>3</v>
      </c>
      <c r="O216">
        <v>789570</v>
      </c>
      <c r="P216" t="s">
        <v>18</v>
      </c>
      <c r="Q216" s="15" t="str">
        <f t="shared" si="6"/>
        <v>Jun-17</v>
      </c>
      <c r="R216" s="73">
        <f>VLOOKUP(Q216,'Daily Stock Pricing'!$I$6:$J$18,2,FALSE)</f>
        <v>32.743181818181817</v>
      </c>
      <c r="S216" s="73">
        <f t="shared" si="7"/>
        <v>514.06140590909092</v>
      </c>
    </row>
    <row r="217" spans="1:19" x14ac:dyDescent="0.25">
      <c r="A217" t="s">
        <v>0</v>
      </c>
      <c r="C217" s="2" t="s">
        <v>81</v>
      </c>
      <c r="D217" t="s">
        <v>80</v>
      </c>
      <c r="E217" t="s">
        <v>19</v>
      </c>
      <c r="F217" s="12">
        <v>42892</v>
      </c>
      <c r="G217" t="s">
        <v>16</v>
      </c>
      <c r="H217" t="s">
        <v>83</v>
      </c>
      <c r="I217">
        <v>4</v>
      </c>
      <c r="J217" t="s">
        <v>84</v>
      </c>
      <c r="K217" s="3" t="s">
        <v>25</v>
      </c>
      <c r="L217" s="4">
        <v>96.656999999999996</v>
      </c>
      <c r="M217" s="4">
        <v>24887.234799999998</v>
      </c>
      <c r="N217">
        <v>1</v>
      </c>
      <c r="O217">
        <v>75362</v>
      </c>
      <c r="P217" t="s">
        <v>85</v>
      </c>
      <c r="Q217" s="15" t="str">
        <f t="shared" si="6"/>
        <v>Jun-17</v>
      </c>
      <c r="R217" s="73">
        <f>VLOOKUP(Q217,'Daily Stock Pricing'!$I$6:$J$18,2,FALSE)</f>
        <v>32.743181818181817</v>
      </c>
      <c r="S217" s="73">
        <f t="shared" si="7"/>
        <v>3164.8577249999998</v>
      </c>
    </row>
    <row r="218" spans="1:19" x14ac:dyDescent="0.25">
      <c r="A218" t="s">
        <v>0</v>
      </c>
      <c r="C218" s="2" t="s">
        <v>81</v>
      </c>
      <c r="D218" t="s">
        <v>80</v>
      </c>
      <c r="E218" t="s">
        <v>19</v>
      </c>
      <c r="F218" s="12">
        <v>42887</v>
      </c>
      <c r="G218" t="s">
        <v>16</v>
      </c>
      <c r="H218" t="s">
        <v>0</v>
      </c>
      <c r="I218">
        <v>4</v>
      </c>
      <c r="J218" t="s">
        <v>22</v>
      </c>
      <c r="K218" s="3" t="s">
        <v>25</v>
      </c>
      <c r="L218" s="4">
        <v>4650</v>
      </c>
      <c r="M218" s="4">
        <v>4650</v>
      </c>
      <c r="N218">
        <v>2</v>
      </c>
      <c r="O218">
        <v>789570</v>
      </c>
      <c r="P218" t="s">
        <v>18</v>
      </c>
      <c r="Q218" s="15" t="str">
        <f t="shared" si="6"/>
        <v>Jun-17</v>
      </c>
      <c r="R218" s="73">
        <f>VLOOKUP(Q218,'Daily Stock Pricing'!$I$6:$J$18,2,FALSE)</f>
        <v>32.743181818181817</v>
      </c>
      <c r="S218" s="73">
        <f t="shared" si="7"/>
        <v>152255.79545454544</v>
      </c>
    </row>
    <row r="219" spans="1:19" x14ac:dyDescent="0.25">
      <c r="A219" t="s">
        <v>0</v>
      </c>
      <c r="C219" s="2" t="s">
        <v>81</v>
      </c>
      <c r="D219" t="s">
        <v>80</v>
      </c>
      <c r="E219" t="s">
        <v>19</v>
      </c>
      <c r="F219" s="12">
        <v>42886</v>
      </c>
      <c r="G219" t="s">
        <v>16</v>
      </c>
      <c r="H219" t="s">
        <v>0</v>
      </c>
      <c r="I219">
        <v>4</v>
      </c>
      <c r="J219" t="s">
        <v>17</v>
      </c>
      <c r="K219" s="3" t="s">
        <v>25</v>
      </c>
      <c r="L219" s="4">
        <v>6249.5272000000004</v>
      </c>
      <c r="M219" s="4">
        <v>29205.293799999999</v>
      </c>
      <c r="N219">
        <v>4</v>
      </c>
      <c r="O219">
        <v>789570</v>
      </c>
      <c r="P219" t="s">
        <v>82</v>
      </c>
      <c r="Q219" s="15" t="str">
        <f t="shared" si="6"/>
        <v>May-17</v>
      </c>
      <c r="R219" s="73">
        <f>VLOOKUP(Q219,'Daily Stock Pricing'!$I$6:$J$18,2,FALSE)</f>
        <v>31.281739130434783</v>
      </c>
      <c r="S219" s="73">
        <f t="shared" si="7"/>
        <v>195496.07955895652</v>
      </c>
    </row>
    <row r="220" spans="1:19" x14ac:dyDescent="0.25">
      <c r="A220" t="s">
        <v>0</v>
      </c>
      <c r="C220" s="2" t="s">
        <v>81</v>
      </c>
      <c r="D220" t="s">
        <v>80</v>
      </c>
      <c r="E220" t="s">
        <v>15</v>
      </c>
      <c r="F220" s="12">
        <v>42886</v>
      </c>
      <c r="G220" t="s">
        <v>16</v>
      </c>
      <c r="H220" t="s">
        <v>0</v>
      </c>
      <c r="I220">
        <v>4</v>
      </c>
      <c r="J220" t="s">
        <v>17</v>
      </c>
      <c r="K220" s="3" t="s">
        <v>25</v>
      </c>
      <c r="L220" s="4">
        <v>6249.5272000000004</v>
      </c>
      <c r="M220" s="4">
        <v>0</v>
      </c>
      <c r="N220">
        <v>3</v>
      </c>
      <c r="O220">
        <v>789570</v>
      </c>
      <c r="P220" t="s">
        <v>18</v>
      </c>
      <c r="Q220" s="15" t="str">
        <f t="shared" si="6"/>
        <v>May-17</v>
      </c>
      <c r="R220" s="73">
        <f>VLOOKUP(Q220,'Daily Stock Pricing'!$I$6:$J$18,2,FALSE)</f>
        <v>31.281739130434783</v>
      </c>
      <c r="S220" s="73">
        <f t="shared" si="7"/>
        <v>195496.07955895652</v>
      </c>
    </row>
    <row r="221" spans="1:19" x14ac:dyDescent="0.25">
      <c r="A221" t="s">
        <v>0</v>
      </c>
      <c r="C221" s="2" t="s">
        <v>81</v>
      </c>
      <c r="D221" t="s">
        <v>80</v>
      </c>
      <c r="E221" t="s">
        <v>19</v>
      </c>
      <c r="F221" s="12">
        <v>42809</v>
      </c>
      <c r="G221" t="s">
        <v>16</v>
      </c>
      <c r="H221" t="s">
        <v>0</v>
      </c>
      <c r="I221">
        <v>4</v>
      </c>
      <c r="J221" t="s">
        <v>22</v>
      </c>
      <c r="K221" s="3" t="s">
        <v>25</v>
      </c>
      <c r="L221" s="4">
        <v>93.766599999999997</v>
      </c>
      <c r="M221" s="4">
        <v>22955.766599999999</v>
      </c>
      <c r="N221">
        <v>2</v>
      </c>
      <c r="O221">
        <v>789570</v>
      </c>
      <c r="P221" t="s">
        <v>82</v>
      </c>
      <c r="Q221" s="15" t="str">
        <f t="shared" si="6"/>
        <v>Mar-17</v>
      </c>
      <c r="R221" s="73">
        <f>VLOOKUP(Q221,'Daily Stock Pricing'!$I$6:$J$18,2,FALSE)</f>
        <v>26.442173913043476</v>
      </c>
      <c r="S221" s="73">
        <f t="shared" si="7"/>
        <v>2479.3927444347823</v>
      </c>
    </row>
    <row r="222" spans="1:19" x14ac:dyDescent="0.25">
      <c r="A222" t="s">
        <v>0</v>
      </c>
      <c r="C222" s="2" t="s">
        <v>81</v>
      </c>
      <c r="D222" t="s">
        <v>80</v>
      </c>
      <c r="E222" t="s">
        <v>19</v>
      </c>
      <c r="F222" s="12">
        <v>42809</v>
      </c>
      <c r="G222" t="s">
        <v>16</v>
      </c>
      <c r="H222" t="s">
        <v>0</v>
      </c>
      <c r="I222">
        <v>4</v>
      </c>
      <c r="J222" t="s">
        <v>22</v>
      </c>
      <c r="K222" s="3" t="s">
        <v>25</v>
      </c>
      <c r="L222" s="4">
        <v>25.527200000000001</v>
      </c>
      <c r="M222" s="4">
        <v>6249.5272000000004</v>
      </c>
      <c r="N222">
        <v>3</v>
      </c>
      <c r="O222">
        <v>789570</v>
      </c>
      <c r="P222" t="s">
        <v>18</v>
      </c>
      <c r="Q222" s="15" t="str">
        <f t="shared" si="6"/>
        <v>Mar-17</v>
      </c>
      <c r="R222" s="73">
        <f>VLOOKUP(Q222,'Daily Stock Pricing'!$I$6:$J$18,2,FALSE)</f>
        <v>26.442173913043476</v>
      </c>
      <c r="S222" s="73">
        <f t="shared" si="7"/>
        <v>674.99466191304339</v>
      </c>
    </row>
    <row r="223" spans="1:19" x14ac:dyDescent="0.25">
      <c r="A223" t="s">
        <v>0</v>
      </c>
      <c r="C223" s="2" t="s">
        <v>81</v>
      </c>
      <c r="D223" t="s">
        <v>80</v>
      </c>
      <c r="E223" t="s">
        <v>19</v>
      </c>
      <c r="F223" s="12">
        <v>42801</v>
      </c>
      <c r="G223" t="s">
        <v>16</v>
      </c>
      <c r="H223" t="s">
        <v>83</v>
      </c>
      <c r="I223">
        <v>4</v>
      </c>
      <c r="J223" t="s">
        <v>84</v>
      </c>
      <c r="K223" s="3" t="s">
        <v>25</v>
      </c>
      <c r="L223" s="4">
        <v>87.741299999999995</v>
      </c>
      <c r="M223" s="4">
        <v>24790.577799999999</v>
      </c>
      <c r="N223">
        <v>1</v>
      </c>
      <c r="O223">
        <v>75362</v>
      </c>
      <c r="P223" t="s">
        <v>85</v>
      </c>
      <c r="Q223" s="15" t="str">
        <f t="shared" si="6"/>
        <v>Mar-17</v>
      </c>
      <c r="R223" s="73">
        <f>VLOOKUP(Q223,'Daily Stock Pricing'!$I$6:$J$18,2,FALSE)</f>
        <v>26.442173913043476</v>
      </c>
      <c r="S223" s="73">
        <f t="shared" si="7"/>
        <v>2320.0707139565216</v>
      </c>
    </row>
    <row r="224" spans="1:19" x14ac:dyDescent="0.25">
      <c r="A224" t="s">
        <v>0</v>
      </c>
      <c r="C224" s="2" t="s">
        <v>81</v>
      </c>
      <c r="D224" t="s">
        <v>80</v>
      </c>
      <c r="E224" t="s">
        <v>19</v>
      </c>
      <c r="F224" s="12">
        <v>42741</v>
      </c>
      <c r="G224" t="s">
        <v>16</v>
      </c>
      <c r="H224" t="s">
        <v>83</v>
      </c>
      <c r="I224">
        <v>4</v>
      </c>
      <c r="J224" t="s">
        <v>84</v>
      </c>
      <c r="K224" s="3" t="s">
        <v>25</v>
      </c>
      <c r="L224" s="4">
        <v>204.98050000000001</v>
      </c>
      <c r="M224" s="4">
        <v>24702.836500000001</v>
      </c>
      <c r="N224">
        <v>1</v>
      </c>
      <c r="O224">
        <v>75362</v>
      </c>
      <c r="P224" t="s">
        <v>85</v>
      </c>
      <c r="Q224" s="15" t="str">
        <f t="shared" si="6"/>
        <v>Jan-17</v>
      </c>
      <c r="R224" s="73">
        <f>VLOOKUP(Q224,'Daily Stock Pricing'!$I$6:$J$18,2,FALSE)</f>
        <v>29.060454545454558</v>
      </c>
      <c r="S224" s="73">
        <f t="shared" si="7"/>
        <v>5956.8265029545482</v>
      </c>
    </row>
    <row r="225" spans="1:19" x14ac:dyDescent="0.25">
      <c r="A225" t="s">
        <v>0</v>
      </c>
      <c r="C225" s="2" t="s">
        <v>81</v>
      </c>
      <c r="D225" t="s">
        <v>80</v>
      </c>
      <c r="E225" t="s">
        <v>19</v>
      </c>
      <c r="F225" s="12">
        <v>42738</v>
      </c>
      <c r="G225" t="s">
        <v>16</v>
      </c>
      <c r="H225" t="s">
        <v>83</v>
      </c>
      <c r="I225">
        <v>4</v>
      </c>
      <c r="J225" t="s">
        <v>22</v>
      </c>
      <c r="K225" s="3" t="s">
        <v>25</v>
      </c>
      <c r="L225" s="4">
        <v>1991</v>
      </c>
      <c r="M225" s="4">
        <v>24497.856</v>
      </c>
      <c r="N225">
        <v>1</v>
      </c>
      <c r="O225">
        <v>75362</v>
      </c>
      <c r="P225" t="s">
        <v>85</v>
      </c>
      <c r="Q225" s="15" t="str">
        <f t="shared" si="6"/>
        <v>Jan-17</v>
      </c>
      <c r="R225" s="73">
        <f>VLOOKUP(Q225,'Daily Stock Pricing'!$I$6:$J$18,2,FALSE)</f>
        <v>29.060454545454558</v>
      </c>
      <c r="S225" s="73">
        <f t="shared" si="7"/>
        <v>57859.365000000027</v>
      </c>
    </row>
    <row r="226" spans="1:19" x14ac:dyDescent="0.25">
      <c r="A226" t="s">
        <v>0</v>
      </c>
      <c r="C226" s="2" t="s">
        <v>91</v>
      </c>
      <c r="D226" t="s">
        <v>80</v>
      </c>
      <c r="E226" t="s">
        <v>19</v>
      </c>
      <c r="F226" s="12">
        <v>43005</v>
      </c>
      <c r="G226" t="s">
        <v>16</v>
      </c>
      <c r="H226" t="s">
        <v>86</v>
      </c>
      <c r="I226">
        <v>4</v>
      </c>
      <c r="J226" t="s">
        <v>22</v>
      </c>
      <c r="K226" s="3" t="s">
        <v>25</v>
      </c>
      <c r="L226" s="4">
        <v>900</v>
      </c>
      <c r="M226" s="4">
        <v>900</v>
      </c>
      <c r="N226">
        <v>1</v>
      </c>
      <c r="O226">
        <v>812011</v>
      </c>
      <c r="P226" t="s">
        <v>87</v>
      </c>
      <c r="Q226" s="15" t="str">
        <f t="shared" si="6"/>
        <v>Sep-17</v>
      </c>
      <c r="R226" s="73">
        <f>VLOOKUP(Q226,'Daily Stock Pricing'!$I$6:$J$18,2,FALSE)</f>
        <v>32.724761904761912</v>
      </c>
      <c r="S226" s="73">
        <f t="shared" si="7"/>
        <v>29452.285714285721</v>
      </c>
    </row>
    <row r="227" spans="1:19" x14ac:dyDescent="0.25">
      <c r="A227" t="s">
        <v>0</v>
      </c>
      <c r="C227" s="2" t="s">
        <v>91</v>
      </c>
      <c r="D227" t="s">
        <v>80</v>
      </c>
      <c r="E227" t="s">
        <v>19</v>
      </c>
      <c r="F227" s="12">
        <v>43001</v>
      </c>
      <c r="G227" t="s">
        <v>16</v>
      </c>
      <c r="H227" t="s">
        <v>86</v>
      </c>
      <c r="I227">
        <v>4</v>
      </c>
      <c r="J227" t="s">
        <v>17</v>
      </c>
      <c r="K227" s="3" t="s">
        <v>25</v>
      </c>
      <c r="L227" s="4">
        <v>1234</v>
      </c>
      <c r="M227" s="4">
        <v>7710</v>
      </c>
      <c r="N227">
        <v>1</v>
      </c>
      <c r="O227">
        <v>812011</v>
      </c>
      <c r="P227" t="s">
        <v>88</v>
      </c>
      <c r="Q227" s="15" t="str">
        <f t="shared" si="6"/>
        <v>Sep-17</v>
      </c>
      <c r="R227" s="73">
        <f>VLOOKUP(Q227,'Daily Stock Pricing'!$I$6:$J$18,2,FALSE)</f>
        <v>32.724761904761912</v>
      </c>
      <c r="S227" s="73">
        <f t="shared" si="7"/>
        <v>40382.356190476203</v>
      </c>
    </row>
    <row r="228" spans="1:19" x14ac:dyDescent="0.25">
      <c r="A228" t="s">
        <v>0</v>
      </c>
      <c r="C228" s="2" t="s">
        <v>91</v>
      </c>
      <c r="D228" t="s">
        <v>80</v>
      </c>
      <c r="E228" t="s">
        <v>15</v>
      </c>
      <c r="F228" s="12">
        <v>43001</v>
      </c>
      <c r="G228" t="s">
        <v>16</v>
      </c>
      <c r="H228" t="s">
        <v>86</v>
      </c>
      <c r="I228">
        <v>4</v>
      </c>
      <c r="J228" t="s">
        <v>17</v>
      </c>
      <c r="K228" s="3" t="s">
        <v>25</v>
      </c>
      <c r="L228" s="4">
        <v>1234</v>
      </c>
      <c r="M228" s="4">
        <v>0</v>
      </c>
      <c r="N228">
        <v>2</v>
      </c>
      <c r="O228">
        <v>812011</v>
      </c>
      <c r="P228" t="s">
        <v>87</v>
      </c>
      <c r="Q228" s="15" t="str">
        <f t="shared" si="6"/>
        <v>Sep-17</v>
      </c>
      <c r="R228" s="73">
        <f>VLOOKUP(Q228,'Daily Stock Pricing'!$I$6:$J$18,2,FALSE)</f>
        <v>32.724761904761912</v>
      </c>
      <c r="S228" s="73">
        <f t="shared" si="7"/>
        <v>40382.356190476203</v>
      </c>
    </row>
    <row r="229" spans="1:19" x14ac:dyDescent="0.25">
      <c r="A229" t="s">
        <v>0</v>
      </c>
      <c r="C229" s="2" t="s">
        <v>91</v>
      </c>
      <c r="D229" t="s">
        <v>80</v>
      </c>
      <c r="E229" t="s">
        <v>19</v>
      </c>
      <c r="F229" s="12">
        <v>42993</v>
      </c>
      <c r="G229" t="s">
        <v>16</v>
      </c>
      <c r="H229" t="s">
        <v>0</v>
      </c>
      <c r="I229">
        <v>4</v>
      </c>
      <c r="J229" t="s">
        <v>22</v>
      </c>
      <c r="K229" s="3" t="s">
        <v>25</v>
      </c>
      <c r="L229" s="4">
        <v>16.078499999999998</v>
      </c>
      <c r="M229" s="4">
        <v>4681.7782999999999</v>
      </c>
      <c r="N229">
        <v>4</v>
      </c>
      <c r="O229">
        <v>789570</v>
      </c>
      <c r="P229" t="s">
        <v>18</v>
      </c>
      <c r="Q229" s="15" t="str">
        <f t="shared" si="6"/>
        <v>Sep-17</v>
      </c>
      <c r="R229" s="73">
        <f>VLOOKUP(Q229,'Daily Stock Pricing'!$I$6:$J$18,2,FALSE)</f>
        <v>32.724761904761912</v>
      </c>
      <c r="S229" s="73">
        <f t="shared" si="7"/>
        <v>526.16508428571433</v>
      </c>
    </row>
    <row r="230" spans="1:19" x14ac:dyDescent="0.25">
      <c r="A230" t="s">
        <v>0</v>
      </c>
      <c r="C230" s="2" t="s">
        <v>91</v>
      </c>
      <c r="D230" t="s">
        <v>80</v>
      </c>
      <c r="E230" t="s">
        <v>19</v>
      </c>
      <c r="F230" s="12">
        <v>42901</v>
      </c>
      <c r="G230" t="s">
        <v>16</v>
      </c>
      <c r="H230" t="s">
        <v>0</v>
      </c>
      <c r="I230">
        <v>4</v>
      </c>
      <c r="J230" t="s">
        <v>22</v>
      </c>
      <c r="K230" s="3" t="s">
        <v>25</v>
      </c>
      <c r="L230" s="4">
        <v>15.6998</v>
      </c>
      <c r="M230" s="4">
        <v>4665.6998000000003</v>
      </c>
      <c r="N230">
        <v>4</v>
      </c>
      <c r="O230">
        <v>789570</v>
      </c>
      <c r="P230" t="s">
        <v>18</v>
      </c>
      <c r="Q230" s="15" t="str">
        <f t="shared" si="6"/>
        <v>Jun-17</v>
      </c>
      <c r="R230" s="73">
        <f>VLOOKUP(Q230,'Daily Stock Pricing'!$I$6:$J$18,2,FALSE)</f>
        <v>32.743181818181817</v>
      </c>
      <c r="S230" s="73">
        <f t="shared" si="7"/>
        <v>514.06140590909092</v>
      </c>
    </row>
    <row r="231" spans="1:19" x14ac:dyDescent="0.25">
      <c r="A231" t="s">
        <v>0</v>
      </c>
      <c r="C231" s="2" t="s">
        <v>91</v>
      </c>
      <c r="D231" t="s">
        <v>80</v>
      </c>
      <c r="E231" t="s">
        <v>19</v>
      </c>
      <c r="F231" s="12">
        <v>42887</v>
      </c>
      <c r="G231" t="s">
        <v>16</v>
      </c>
      <c r="H231" t="s">
        <v>0</v>
      </c>
      <c r="I231">
        <v>4</v>
      </c>
      <c r="J231" t="s">
        <v>22</v>
      </c>
      <c r="K231" s="3" t="s">
        <v>25</v>
      </c>
      <c r="L231" s="4">
        <v>4650</v>
      </c>
      <c r="M231" s="4">
        <v>4650</v>
      </c>
      <c r="N231">
        <v>4</v>
      </c>
      <c r="O231">
        <v>789570</v>
      </c>
      <c r="P231" t="s">
        <v>18</v>
      </c>
      <c r="Q231" s="15" t="str">
        <f t="shared" si="6"/>
        <v>Jun-17</v>
      </c>
      <c r="R231" s="73">
        <f>VLOOKUP(Q231,'Daily Stock Pricing'!$I$6:$J$18,2,FALSE)</f>
        <v>32.743181818181817</v>
      </c>
      <c r="S231" s="73">
        <f t="shared" si="7"/>
        <v>152255.79545454544</v>
      </c>
    </row>
    <row r="232" spans="1:19" x14ac:dyDescent="0.25">
      <c r="A232" t="s">
        <v>0</v>
      </c>
      <c r="C232" s="2" t="s">
        <v>91</v>
      </c>
      <c r="D232" t="s">
        <v>80</v>
      </c>
      <c r="E232" t="s">
        <v>15</v>
      </c>
      <c r="F232" s="12">
        <v>42886</v>
      </c>
      <c r="G232" t="s">
        <v>16</v>
      </c>
      <c r="H232" t="s">
        <v>0</v>
      </c>
      <c r="I232">
        <v>4</v>
      </c>
      <c r="J232" t="s">
        <v>17</v>
      </c>
      <c r="K232" s="3" t="s">
        <v>25</v>
      </c>
      <c r="L232" s="4">
        <v>6249</v>
      </c>
      <c r="M232" s="4">
        <v>0</v>
      </c>
      <c r="N232">
        <v>5</v>
      </c>
      <c r="O232">
        <v>789570</v>
      </c>
      <c r="P232" t="s">
        <v>18</v>
      </c>
      <c r="Q232" s="15" t="str">
        <f t="shared" si="6"/>
        <v>May-17</v>
      </c>
      <c r="R232" s="73">
        <f>VLOOKUP(Q232,'Daily Stock Pricing'!$I$6:$J$18,2,FALSE)</f>
        <v>31.281739130434783</v>
      </c>
      <c r="S232" s="73">
        <f t="shared" si="7"/>
        <v>195479.58782608696</v>
      </c>
    </row>
    <row r="233" spans="1:19" x14ac:dyDescent="0.25">
      <c r="A233" t="s">
        <v>0</v>
      </c>
      <c r="C233" s="2" t="s">
        <v>91</v>
      </c>
      <c r="D233" t="s">
        <v>80</v>
      </c>
      <c r="E233" t="s">
        <v>19</v>
      </c>
      <c r="F233" s="12">
        <v>42886</v>
      </c>
      <c r="G233" t="s">
        <v>16</v>
      </c>
      <c r="H233" t="s">
        <v>0</v>
      </c>
      <c r="I233">
        <v>4</v>
      </c>
      <c r="J233" t="s">
        <v>17</v>
      </c>
      <c r="K233" s="3" t="s">
        <v>25</v>
      </c>
      <c r="L233" s="4">
        <v>6249</v>
      </c>
      <c r="M233" s="4">
        <v>16750</v>
      </c>
      <c r="N233">
        <v>1</v>
      </c>
      <c r="O233">
        <v>789570</v>
      </c>
      <c r="P233" t="s">
        <v>20</v>
      </c>
      <c r="Q233" s="15" t="str">
        <f t="shared" si="6"/>
        <v>May-17</v>
      </c>
      <c r="R233" s="73">
        <f>VLOOKUP(Q233,'Daily Stock Pricing'!$I$6:$J$18,2,FALSE)</f>
        <v>31.281739130434783</v>
      </c>
      <c r="S233" s="73">
        <f t="shared" si="7"/>
        <v>195479.58782608696</v>
      </c>
    </row>
    <row r="234" spans="1:19" x14ac:dyDescent="0.25">
      <c r="A234" t="s">
        <v>0</v>
      </c>
      <c r="C234" s="2" t="s">
        <v>91</v>
      </c>
      <c r="D234" t="s">
        <v>80</v>
      </c>
      <c r="E234" t="s">
        <v>19</v>
      </c>
      <c r="F234" s="12">
        <v>42809</v>
      </c>
      <c r="G234" t="s">
        <v>16</v>
      </c>
      <c r="H234" t="s">
        <v>0</v>
      </c>
      <c r="I234">
        <v>4</v>
      </c>
      <c r="J234" t="s">
        <v>22</v>
      </c>
      <c r="K234" s="3" t="s">
        <v>25</v>
      </c>
      <c r="L234" s="4">
        <v>25.527200000000001</v>
      </c>
      <c r="M234" s="4">
        <v>6249.5272000000004</v>
      </c>
      <c r="N234">
        <v>4</v>
      </c>
      <c r="O234">
        <v>789570</v>
      </c>
      <c r="P234" t="s">
        <v>18</v>
      </c>
      <c r="Q234" s="15" t="str">
        <f t="shared" si="6"/>
        <v>Mar-17</v>
      </c>
      <c r="R234" s="73">
        <f>VLOOKUP(Q234,'Daily Stock Pricing'!$I$6:$J$18,2,FALSE)</f>
        <v>26.442173913043476</v>
      </c>
      <c r="S234" s="73">
        <f t="shared" si="7"/>
        <v>674.99466191304339</v>
      </c>
    </row>
    <row r="235" spans="1:19" x14ac:dyDescent="0.25">
      <c r="A235" t="s">
        <v>0</v>
      </c>
      <c r="C235" s="2" t="s">
        <v>91</v>
      </c>
      <c r="D235" t="s">
        <v>80</v>
      </c>
      <c r="E235" t="s">
        <v>15</v>
      </c>
      <c r="F235" s="12">
        <v>42808</v>
      </c>
      <c r="G235" t="s">
        <v>16</v>
      </c>
      <c r="H235" t="s">
        <v>86</v>
      </c>
      <c r="I235">
        <v>4</v>
      </c>
      <c r="J235" t="s">
        <v>24</v>
      </c>
      <c r="K235" s="3" t="s">
        <v>25</v>
      </c>
      <c r="L235" s="4">
        <v>9346</v>
      </c>
      <c r="M235" s="4">
        <v>7076</v>
      </c>
      <c r="N235">
        <v>1</v>
      </c>
      <c r="O235">
        <v>812011</v>
      </c>
      <c r="P235" t="s">
        <v>88</v>
      </c>
      <c r="Q235" s="15" t="str">
        <f t="shared" si="6"/>
        <v>Mar-17</v>
      </c>
      <c r="R235" s="73">
        <f>VLOOKUP(Q235,'Daily Stock Pricing'!$I$6:$J$18,2,FALSE)</f>
        <v>26.442173913043476</v>
      </c>
      <c r="S235" s="73">
        <f t="shared" si="7"/>
        <v>247128.55739130432</v>
      </c>
    </row>
    <row r="236" spans="1:19" x14ac:dyDescent="0.25">
      <c r="A236" t="s">
        <v>0</v>
      </c>
      <c r="C236" s="2" t="s">
        <v>91</v>
      </c>
      <c r="D236" t="s">
        <v>80</v>
      </c>
      <c r="E236" t="s">
        <v>15</v>
      </c>
      <c r="F236" s="12">
        <v>42808</v>
      </c>
      <c r="G236" t="s">
        <v>16</v>
      </c>
      <c r="H236" t="s">
        <v>0</v>
      </c>
      <c r="I236">
        <v>4</v>
      </c>
      <c r="J236" t="s">
        <v>21</v>
      </c>
      <c r="K236" s="3" t="s">
        <v>25</v>
      </c>
      <c r="L236" s="4">
        <v>9570</v>
      </c>
      <c r="M236" s="4">
        <v>49275</v>
      </c>
      <c r="N236">
        <v>2</v>
      </c>
      <c r="O236">
        <v>789570</v>
      </c>
      <c r="P236" t="s">
        <v>20</v>
      </c>
      <c r="Q236" s="15" t="str">
        <f t="shared" si="6"/>
        <v>Mar-17</v>
      </c>
      <c r="R236" s="73">
        <f>VLOOKUP(Q236,'Daily Stock Pricing'!$I$6:$J$18,2,FALSE)</f>
        <v>26.442173913043476</v>
      </c>
      <c r="S236" s="73">
        <f t="shared" si="7"/>
        <v>253051.60434782607</v>
      </c>
    </row>
    <row r="237" spans="1:19" x14ac:dyDescent="0.25">
      <c r="A237" t="s">
        <v>0</v>
      </c>
      <c r="C237" s="2" t="s">
        <v>91</v>
      </c>
      <c r="D237" t="s">
        <v>80</v>
      </c>
      <c r="E237" t="s">
        <v>15</v>
      </c>
      <c r="F237" s="12">
        <v>42808</v>
      </c>
      <c r="G237" t="s">
        <v>16</v>
      </c>
      <c r="H237" t="s">
        <v>0</v>
      </c>
      <c r="I237">
        <v>4</v>
      </c>
      <c r="J237" t="s">
        <v>24</v>
      </c>
      <c r="K237" s="3" t="s">
        <v>25</v>
      </c>
      <c r="L237" s="4">
        <v>48975</v>
      </c>
      <c r="M237" s="4">
        <v>10501</v>
      </c>
      <c r="N237">
        <v>5</v>
      </c>
      <c r="O237">
        <v>789570</v>
      </c>
      <c r="P237" t="s">
        <v>20</v>
      </c>
      <c r="Q237" s="15" t="str">
        <f t="shared" si="6"/>
        <v>Mar-17</v>
      </c>
      <c r="R237" s="73">
        <f>VLOOKUP(Q237,'Daily Stock Pricing'!$I$6:$J$18,2,FALSE)</f>
        <v>26.442173913043476</v>
      </c>
      <c r="S237" s="73">
        <f t="shared" si="7"/>
        <v>1295005.4673913042</v>
      </c>
    </row>
    <row r="238" spans="1:19" x14ac:dyDescent="0.25">
      <c r="A238" t="s">
        <v>0</v>
      </c>
      <c r="C238" s="2" t="s">
        <v>91</v>
      </c>
      <c r="D238" t="s">
        <v>80</v>
      </c>
      <c r="E238" t="s">
        <v>15</v>
      </c>
      <c r="F238" s="12">
        <v>42808</v>
      </c>
      <c r="G238" t="s">
        <v>16</v>
      </c>
      <c r="H238" t="s">
        <v>86</v>
      </c>
      <c r="I238">
        <v>4</v>
      </c>
      <c r="J238" t="s">
        <v>24</v>
      </c>
      <c r="K238" s="3" t="s">
        <v>25</v>
      </c>
      <c r="L238" s="4">
        <v>600</v>
      </c>
      <c r="M238" s="4">
        <v>6476</v>
      </c>
      <c r="N238">
        <v>2</v>
      </c>
      <c r="O238">
        <v>812011</v>
      </c>
      <c r="P238" t="s">
        <v>88</v>
      </c>
      <c r="Q238" s="15" t="str">
        <f t="shared" si="6"/>
        <v>Mar-17</v>
      </c>
      <c r="R238" s="73">
        <f>VLOOKUP(Q238,'Daily Stock Pricing'!$I$6:$J$18,2,FALSE)</f>
        <v>26.442173913043476</v>
      </c>
      <c r="S238" s="73">
        <f t="shared" si="7"/>
        <v>15865.304347826086</v>
      </c>
    </row>
    <row r="239" spans="1:19" x14ac:dyDescent="0.25">
      <c r="A239" t="s">
        <v>0</v>
      </c>
      <c r="C239" s="2" t="s">
        <v>91</v>
      </c>
      <c r="D239" t="s">
        <v>80</v>
      </c>
      <c r="E239" t="s">
        <v>15</v>
      </c>
      <c r="F239" s="12">
        <v>42808</v>
      </c>
      <c r="G239" t="s">
        <v>16</v>
      </c>
      <c r="H239" t="s">
        <v>0</v>
      </c>
      <c r="I239">
        <v>4</v>
      </c>
      <c r="J239" t="s">
        <v>17</v>
      </c>
      <c r="K239" s="3" t="s">
        <v>25</v>
      </c>
      <c r="L239" s="4">
        <v>20000</v>
      </c>
      <c r="M239" s="4">
        <v>0</v>
      </c>
      <c r="N239">
        <v>8</v>
      </c>
      <c r="O239">
        <v>789570</v>
      </c>
      <c r="P239" t="s">
        <v>38</v>
      </c>
      <c r="Q239" s="15" t="str">
        <f t="shared" si="6"/>
        <v>Mar-17</v>
      </c>
      <c r="R239" s="73">
        <f>VLOOKUP(Q239,'Daily Stock Pricing'!$I$6:$J$18,2,FALSE)</f>
        <v>26.442173913043476</v>
      </c>
      <c r="S239" s="73">
        <f t="shared" si="7"/>
        <v>528843.47826086951</v>
      </c>
    </row>
    <row r="240" spans="1:19" x14ac:dyDescent="0.25">
      <c r="A240" t="s">
        <v>0</v>
      </c>
      <c r="C240" s="2" t="s">
        <v>91</v>
      </c>
      <c r="D240" t="s">
        <v>80</v>
      </c>
      <c r="E240" t="s">
        <v>19</v>
      </c>
      <c r="F240" s="12">
        <v>42808</v>
      </c>
      <c r="G240" t="s">
        <v>16</v>
      </c>
      <c r="H240" t="s">
        <v>0</v>
      </c>
      <c r="I240">
        <v>4</v>
      </c>
      <c r="J240" t="s">
        <v>17</v>
      </c>
      <c r="K240" s="3" t="s">
        <v>25</v>
      </c>
      <c r="L240" s="4">
        <v>20000</v>
      </c>
      <c r="M240" s="4">
        <v>69275</v>
      </c>
      <c r="N240">
        <v>3</v>
      </c>
      <c r="O240">
        <v>789570</v>
      </c>
      <c r="P240" t="s">
        <v>20</v>
      </c>
      <c r="Q240" s="15" t="str">
        <f t="shared" si="6"/>
        <v>Mar-17</v>
      </c>
      <c r="R240" s="73">
        <f>VLOOKUP(Q240,'Daily Stock Pricing'!$I$6:$J$18,2,FALSE)</f>
        <v>26.442173913043476</v>
      </c>
      <c r="S240" s="73">
        <f t="shared" si="7"/>
        <v>528843.47826086951</v>
      </c>
    </row>
    <row r="241" spans="1:19" x14ac:dyDescent="0.25">
      <c r="A241" t="s">
        <v>0</v>
      </c>
      <c r="C241" s="2" t="s">
        <v>91</v>
      </c>
      <c r="D241" t="s">
        <v>80</v>
      </c>
      <c r="E241" t="s">
        <v>19</v>
      </c>
      <c r="F241" s="12">
        <v>42808</v>
      </c>
      <c r="G241" t="s">
        <v>16</v>
      </c>
      <c r="H241" t="s">
        <v>0</v>
      </c>
      <c r="I241">
        <v>4</v>
      </c>
      <c r="J241" t="s">
        <v>17</v>
      </c>
      <c r="K241" s="3" t="s">
        <v>25</v>
      </c>
      <c r="L241" s="4">
        <v>20000</v>
      </c>
      <c r="M241" s="4">
        <v>58845</v>
      </c>
      <c r="N241">
        <v>1</v>
      </c>
      <c r="O241">
        <v>789570</v>
      </c>
      <c r="P241" t="s">
        <v>20</v>
      </c>
      <c r="Q241" s="15" t="str">
        <f t="shared" si="6"/>
        <v>Mar-17</v>
      </c>
      <c r="R241" s="73">
        <f>VLOOKUP(Q241,'Daily Stock Pricing'!$I$6:$J$18,2,FALSE)</f>
        <v>26.442173913043476</v>
      </c>
      <c r="S241" s="73">
        <f t="shared" si="7"/>
        <v>528843.47826086951</v>
      </c>
    </row>
    <row r="242" spans="1:19" x14ac:dyDescent="0.25">
      <c r="A242" t="s">
        <v>0</v>
      </c>
      <c r="C242" s="2" t="s">
        <v>91</v>
      </c>
      <c r="D242" t="s">
        <v>80</v>
      </c>
      <c r="E242" t="s">
        <v>15</v>
      </c>
      <c r="F242" s="12">
        <v>42808</v>
      </c>
      <c r="G242" t="s">
        <v>16</v>
      </c>
      <c r="H242" t="s">
        <v>0</v>
      </c>
      <c r="I242">
        <v>4</v>
      </c>
      <c r="J242" t="s">
        <v>17</v>
      </c>
      <c r="K242" s="3" t="s">
        <v>25</v>
      </c>
      <c r="L242" s="4">
        <v>20000</v>
      </c>
      <c r="M242" s="4">
        <v>0</v>
      </c>
      <c r="N242">
        <v>9</v>
      </c>
      <c r="O242">
        <v>789570</v>
      </c>
      <c r="P242" t="s">
        <v>38</v>
      </c>
      <c r="Q242" s="15" t="str">
        <f t="shared" si="6"/>
        <v>Mar-17</v>
      </c>
      <c r="R242" s="73">
        <f>VLOOKUP(Q242,'Daily Stock Pricing'!$I$6:$J$18,2,FALSE)</f>
        <v>26.442173913043476</v>
      </c>
      <c r="S242" s="73">
        <f t="shared" si="7"/>
        <v>528843.47826086951</v>
      </c>
    </row>
    <row r="243" spans="1:19" x14ac:dyDescent="0.25">
      <c r="A243" t="s">
        <v>0</v>
      </c>
      <c r="C243" s="2" t="s">
        <v>91</v>
      </c>
      <c r="D243" t="s">
        <v>80</v>
      </c>
      <c r="E243" t="s">
        <v>15</v>
      </c>
      <c r="F243" s="12">
        <v>42808</v>
      </c>
      <c r="G243" t="s">
        <v>16</v>
      </c>
      <c r="H243" t="s">
        <v>0</v>
      </c>
      <c r="I243">
        <v>4</v>
      </c>
      <c r="J243" t="s">
        <v>21</v>
      </c>
      <c r="K243" s="3" t="s">
        <v>25</v>
      </c>
      <c r="L243" s="4">
        <v>9799</v>
      </c>
      <c r="M243" s="4">
        <v>59476</v>
      </c>
      <c r="N243">
        <v>4</v>
      </c>
      <c r="O243">
        <v>789570</v>
      </c>
      <c r="P243" t="s">
        <v>20</v>
      </c>
      <c r="Q243" s="15" t="str">
        <f t="shared" si="6"/>
        <v>Mar-17</v>
      </c>
      <c r="R243" s="73">
        <f>VLOOKUP(Q243,'Daily Stock Pricing'!$I$6:$J$18,2,FALSE)</f>
        <v>26.442173913043476</v>
      </c>
      <c r="S243" s="73">
        <f t="shared" si="7"/>
        <v>259106.86217391302</v>
      </c>
    </row>
    <row r="244" spans="1:19" x14ac:dyDescent="0.25">
      <c r="A244" t="s">
        <v>0</v>
      </c>
      <c r="C244" s="2" t="s">
        <v>91</v>
      </c>
      <c r="D244" t="s">
        <v>80</v>
      </c>
      <c r="E244" t="s">
        <v>19</v>
      </c>
      <c r="F244" s="12">
        <v>42754</v>
      </c>
      <c r="G244" t="s">
        <v>16</v>
      </c>
      <c r="H244" t="s">
        <v>89</v>
      </c>
      <c r="I244">
        <v>4</v>
      </c>
      <c r="J244" t="s">
        <v>22</v>
      </c>
      <c r="K244" s="3" t="s">
        <v>25</v>
      </c>
      <c r="L244" s="4">
        <v>2957</v>
      </c>
      <c r="M244" s="4">
        <v>2957</v>
      </c>
      <c r="N244">
        <v>1</v>
      </c>
      <c r="O244">
        <v>36104</v>
      </c>
      <c r="P244" t="s">
        <v>18</v>
      </c>
      <c r="Q244" s="15" t="str">
        <f t="shared" si="6"/>
        <v>Jan-17</v>
      </c>
      <c r="R244" s="73">
        <f>VLOOKUP(Q244,'Daily Stock Pricing'!$I$6:$J$18,2,FALSE)</f>
        <v>29.060454545454558</v>
      </c>
      <c r="S244" s="73">
        <f t="shared" si="7"/>
        <v>85931.764090909128</v>
      </c>
    </row>
    <row r="245" spans="1:19" x14ac:dyDescent="0.25">
      <c r="A245" t="s">
        <v>0</v>
      </c>
      <c r="C245" s="2" t="s">
        <v>91</v>
      </c>
      <c r="D245" t="s">
        <v>80</v>
      </c>
      <c r="E245" t="s">
        <v>19</v>
      </c>
      <c r="F245" s="12">
        <v>42748</v>
      </c>
      <c r="G245" t="s">
        <v>16</v>
      </c>
      <c r="H245" t="s">
        <v>89</v>
      </c>
      <c r="I245">
        <v>4</v>
      </c>
      <c r="J245" t="s">
        <v>22</v>
      </c>
      <c r="K245" s="3" t="s">
        <v>25</v>
      </c>
      <c r="L245" s="4">
        <v>2382</v>
      </c>
      <c r="M245" s="4">
        <v>2382</v>
      </c>
      <c r="N245">
        <v>1</v>
      </c>
      <c r="O245">
        <v>36104</v>
      </c>
      <c r="P245" t="s">
        <v>90</v>
      </c>
      <c r="Q245" s="15" t="str">
        <f t="shared" si="6"/>
        <v>Jan-17</v>
      </c>
      <c r="R245" s="73">
        <f>VLOOKUP(Q245,'Daily Stock Pricing'!$I$6:$J$18,2,FALSE)</f>
        <v>29.060454545454558</v>
      </c>
      <c r="S245" s="73">
        <f t="shared" si="7"/>
        <v>69222.00272727276</v>
      </c>
    </row>
    <row r="246" spans="1:19" x14ac:dyDescent="0.25">
      <c r="A246" t="s">
        <v>0</v>
      </c>
      <c r="C246" s="2" t="s">
        <v>91</v>
      </c>
      <c r="D246" t="s">
        <v>80</v>
      </c>
      <c r="E246" t="s">
        <v>19</v>
      </c>
      <c r="F246" s="12">
        <v>42993</v>
      </c>
      <c r="G246" t="s">
        <v>16</v>
      </c>
      <c r="H246" t="s">
        <v>0</v>
      </c>
      <c r="I246">
        <v>4</v>
      </c>
      <c r="J246" t="s">
        <v>22</v>
      </c>
      <c r="K246" s="3" t="s">
        <v>25</v>
      </c>
      <c r="L246" s="4">
        <v>16.078499999999998</v>
      </c>
      <c r="M246" s="4">
        <v>4681.7782999999999</v>
      </c>
      <c r="N246">
        <v>2</v>
      </c>
      <c r="O246">
        <v>789570</v>
      </c>
      <c r="P246" t="s">
        <v>18</v>
      </c>
      <c r="Q246" s="15" t="str">
        <f t="shared" si="6"/>
        <v>Sep-17</v>
      </c>
      <c r="R246" s="73">
        <f>VLOOKUP(Q246,'Daily Stock Pricing'!$I$6:$J$18,2,FALSE)</f>
        <v>32.724761904761912</v>
      </c>
      <c r="S246" s="73">
        <f t="shared" si="7"/>
        <v>526.16508428571433</v>
      </c>
    </row>
    <row r="247" spans="1:19" x14ac:dyDescent="0.25">
      <c r="A247" t="s">
        <v>0</v>
      </c>
      <c r="C247" s="2" t="s">
        <v>91</v>
      </c>
      <c r="D247" t="s">
        <v>80</v>
      </c>
      <c r="E247" t="s">
        <v>19</v>
      </c>
      <c r="F247" s="12">
        <v>42928</v>
      </c>
      <c r="G247" t="s">
        <v>16</v>
      </c>
      <c r="H247" t="s">
        <v>92</v>
      </c>
      <c r="I247">
        <v>4</v>
      </c>
      <c r="J247" t="s">
        <v>22</v>
      </c>
      <c r="K247" s="3" t="s">
        <v>25</v>
      </c>
      <c r="L247" s="4">
        <v>3701.6669999999999</v>
      </c>
      <c r="M247" s="4">
        <v>749473.69889999996</v>
      </c>
      <c r="N247">
        <v>1</v>
      </c>
      <c r="O247">
        <v>1025996</v>
      </c>
      <c r="P247" t="s">
        <v>93</v>
      </c>
      <c r="Q247" s="15" t="str">
        <f t="shared" si="6"/>
        <v>Jul-17</v>
      </c>
      <c r="R247" s="73">
        <f>VLOOKUP(Q247,'Daily Stock Pricing'!$I$6:$J$18,2,FALSE)</f>
        <v>32.284285714285716</v>
      </c>
      <c r="S247" s="73">
        <f t="shared" si="7"/>
        <v>119505.67504714285</v>
      </c>
    </row>
    <row r="248" spans="1:19" x14ac:dyDescent="0.25">
      <c r="A248" t="s">
        <v>0</v>
      </c>
      <c r="C248" s="2" t="s">
        <v>91</v>
      </c>
      <c r="D248" t="s">
        <v>80</v>
      </c>
      <c r="E248" t="s">
        <v>19</v>
      </c>
      <c r="F248" s="12">
        <v>42928</v>
      </c>
      <c r="G248" t="s">
        <v>16</v>
      </c>
      <c r="H248" t="s">
        <v>92</v>
      </c>
      <c r="I248">
        <v>4</v>
      </c>
      <c r="J248" t="s">
        <v>22</v>
      </c>
      <c r="K248" s="3" t="s">
        <v>25</v>
      </c>
      <c r="L248" s="4">
        <v>343.72050000000002</v>
      </c>
      <c r="M248" s="4">
        <v>232704.3002</v>
      </c>
      <c r="N248">
        <v>2</v>
      </c>
      <c r="O248">
        <v>1025996</v>
      </c>
      <c r="P248" t="s">
        <v>18</v>
      </c>
      <c r="Q248" s="15" t="str">
        <f t="shared" si="6"/>
        <v>Jul-17</v>
      </c>
      <c r="R248" s="73">
        <f>VLOOKUP(Q248,'Daily Stock Pricing'!$I$6:$J$18,2,FALSE)</f>
        <v>32.284285714285716</v>
      </c>
      <c r="S248" s="73">
        <f t="shared" si="7"/>
        <v>11096.770827857144</v>
      </c>
    </row>
    <row r="249" spans="1:19" x14ac:dyDescent="0.25">
      <c r="A249" t="s">
        <v>0</v>
      </c>
      <c r="C249" s="2" t="s">
        <v>91</v>
      </c>
      <c r="D249" t="s">
        <v>80</v>
      </c>
      <c r="E249" t="s">
        <v>19</v>
      </c>
      <c r="F249" s="12">
        <v>42928</v>
      </c>
      <c r="G249" t="s">
        <v>16</v>
      </c>
      <c r="H249" t="s">
        <v>92</v>
      </c>
      <c r="I249">
        <v>4</v>
      </c>
      <c r="J249" t="s">
        <v>22</v>
      </c>
      <c r="K249" s="3" t="s">
        <v>25</v>
      </c>
      <c r="L249" s="4">
        <v>335.68020000000001</v>
      </c>
      <c r="M249" s="4">
        <v>233039.9804</v>
      </c>
      <c r="N249">
        <v>3</v>
      </c>
      <c r="O249">
        <v>1025996</v>
      </c>
      <c r="P249" t="s">
        <v>18</v>
      </c>
      <c r="Q249" s="15" t="str">
        <f t="shared" si="6"/>
        <v>Jul-17</v>
      </c>
      <c r="R249" s="73">
        <f>VLOOKUP(Q249,'Daily Stock Pricing'!$I$6:$J$18,2,FALSE)</f>
        <v>32.284285714285716</v>
      </c>
      <c r="S249" s="73">
        <f t="shared" si="7"/>
        <v>10837.195485428572</v>
      </c>
    </row>
    <row r="250" spans="1:19" x14ac:dyDescent="0.25">
      <c r="A250" t="s">
        <v>0</v>
      </c>
      <c r="C250" s="2" t="s">
        <v>91</v>
      </c>
      <c r="D250" t="s">
        <v>80</v>
      </c>
      <c r="E250" t="s">
        <v>19</v>
      </c>
      <c r="F250" s="12">
        <v>42901</v>
      </c>
      <c r="G250" t="s">
        <v>16</v>
      </c>
      <c r="H250" t="s">
        <v>0</v>
      </c>
      <c r="I250">
        <v>4</v>
      </c>
      <c r="J250" t="s">
        <v>22</v>
      </c>
      <c r="K250" s="3" t="s">
        <v>25</v>
      </c>
      <c r="L250" s="4">
        <v>15.6998</v>
      </c>
      <c r="M250" s="4">
        <v>4665.6998000000003</v>
      </c>
      <c r="N250">
        <v>2</v>
      </c>
      <c r="O250">
        <v>789570</v>
      </c>
      <c r="P250" t="s">
        <v>18</v>
      </c>
      <c r="Q250" s="15" t="str">
        <f t="shared" si="6"/>
        <v>Jun-17</v>
      </c>
      <c r="R250" s="73">
        <f>VLOOKUP(Q250,'Daily Stock Pricing'!$I$6:$J$18,2,FALSE)</f>
        <v>32.743181818181817</v>
      </c>
      <c r="S250" s="73">
        <f t="shared" si="7"/>
        <v>514.06140590909092</v>
      </c>
    </row>
    <row r="251" spans="1:19" x14ac:dyDescent="0.25">
      <c r="A251" t="s">
        <v>0</v>
      </c>
      <c r="C251" s="2" t="s">
        <v>91</v>
      </c>
      <c r="D251" t="s">
        <v>80</v>
      </c>
      <c r="E251" t="s">
        <v>19</v>
      </c>
      <c r="F251" s="12">
        <v>42887</v>
      </c>
      <c r="G251" t="s">
        <v>16</v>
      </c>
      <c r="H251" t="s">
        <v>0</v>
      </c>
      <c r="I251">
        <v>4</v>
      </c>
      <c r="J251" t="s">
        <v>22</v>
      </c>
      <c r="K251" s="3" t="s">
        <v>25</v>
      </c>
      <c r="L251" s="4">
        <v>4650</v>
      </c>
      <c r="M251" s="4">
        <v>4650</v>
      </c>
      <c r="N251">
        <v>2</v>
      </c>
      <c r="O251">
        <v>789570</v>
      </c>
      <c r="P251" t="s">
        <v>18</v>
      </c>
      <c r="Q251" s="15" t="str">
        <f t="shared" si="6"/>
        <v>Jun-17</v>
      </c>
      <c r="R251" s="73">
        <f>VLOOKUP(Q251,'Daily Stock Pricing'!$I$6:$J$18,2,FALSE)</f>
        <v>32.743181818181817</v>
      </c>
      <c r="S251" s="73">
        <f t="shared" si="7"/>
        <v>152255.79545454544</v>
      </c>
    </row>
    <row r="252" spans="1:19" x14ac:dyDescent="0.25">
      <c r="A252" t="s">
        <v>0</v>
      </c>
      <c r="C252" s="2" t="s">
        <v>91</v>
      </c>
      <c r="D252" t="s">
        <v>80</v>
      </c>
      <c r="E252" t="s">
        <v>19</v>
      </c>
      <c r="F252" s="12">
        <v>42886</v>
      </c>
      <c r="G252" t="s">
        <v>16</v>
      </c>
      <c r="H252" t="s">
        <v>0</v>
      </c>
      <c r="I252">
        <v>4</v>
      </c>
      <c r="J252" t="s">
        <v>17</v>
      </c>
      <c r="K252" s="3" t="s">
        <v>25</v>
      </c>
      <c r="L252" s="4">
        <v>2594</v>
      </c>
      <c r="M252" s="4">
        <v>2594</v>
      </c>
      <c r="N252">
        <v>1</v>
      </c>
      <c r="O252">
        <v>789570</v>
      </c>
      <c r="P252" t="s">
        <v>20</v>
      </c>
      <c r="Q252" s="15" t="str">
        <f t="shared" si="6"/>
        <v>May-17</v>
      </c>
      <c r="R252" s="73">
        <f>VLOOKUP(Q252,'Daily Stock Pricing'!$I$6:$J$18,2,FALSE)</f>
        <v>31.281739130434783</v>
      </c>
      <c r="S252" s="73">
        <f t="shared" si="7"/>
        <v>81144.831304347827</v>
      </c>
    </row>
    <row r="253" spans="1:19" x14ac:dyDescent="0.25">
      <c r="A253" t="s">
        <v>0</v>
      </c>
      <c r="C253" s="2" t="s">
        <v>91</v>
      </c>
      <c r="D253" t="s">
        <v>80</v>
      </c>
      <c r="E253" t="s">
        <v>15</v>
      </c>
      <c r="F253" s="12">
        <v>42886</v>
      </c>
      <c r="G253" t="s">
        <v>16</v>
      </c>
      <c r="H253" t="s">
        <v>0</v>
      </c>
      <c r="I253">
        <v>4</v>
      </c>
      <c r="J253" t="s">
        <v>17</v>
      </c>
      <c r="K253" s="3" t="s">
        <v>25</v>
      </c>
      <c r="L253" s="4">
        <v>2594</v>
      </c>
      <c r="M253" s="4">
        <v>0</v>
      </c>
      <c r="N253">
        <v>3</v>
      </c>
      <c r="O253">
        <v>789570</v>
      </c>
      <c r="P253" t="s">
        <v>18</v>
      </c>
      <c r="Q253" s="15" t="str">
        <f t="shared" si="6"/>
        <v>May-17</v>
      </c>
      <c r="R253" s="73">
        <f>VLOOKUP(Q253,'Daily Stock Pricing'!$I$6:$J$18,2,FALSE)</f>
        <v>31.281739130434783</v>
      </c>
      <c r="S253" s="73">
        <f t="shared" si="7"/>
        <v>81144.831304347827</v>
      </c>
    </row>
    <row r="254" spans="1:19" x14ac:dyDescent="0.25">
      <c r="A254" t="s">
        <v>0</v>
      </c>
      <c r="C254" s="2" t="s">
        <v>91</v>
      </c>
      <c r="D254" t="s">
        <v>80</v>
      </c>
      <c r="E254" t="s">
        <v>19</v>
      </c>
      <c r="F254" s="12">
        <v>42837</v>
      </c>
      <c r="G254" t="s">
        <v>16</v>
      </c>
      <c r="H254" t="s">
        <v>92</v>
      </c>
      <c r="I254">
        <v>4</v>
      </c>
      <c r="J254" t="s">
        <v>22</v>
      </c>
      <c r="K254" s="3" t="s">
        <v>25</v>
      </c>
      <c r="L254" s="4">
        <v>3150.6541999999999</v>
      </c>
      <c r="M254" s="4">
        <v>745772.03189999994</v>
      </c>
      <c r="N254">
        <v>1</v>
      </c>
      <c r="O254">
        <v>1025996</v>
      </c>
      <c r="P254" t="s">
        <v>93</v>
      </c>
      <c r="Q254" s="15" t="str">
        <f t="shared" si="6"/>
        <v>Apr-17</v>
      </c>
      <c r="R254" s="73">
        <f>VLOOKUP(Q254,'Daily Stock Pricing'!$I$6:$J$18,2,FALSE)</f>
        <v>28.338000000000001</v>
      </c>
      <c r="S254" s="73">
        <f t="shared" si="7"/>
        <v>89283.238719600005</v>
      </c>
    </row>
    <row r="255" spans="1:19" x14ac:dyDescent="0.25">
      <c r="A255" t="s">
        <v>0</v>
      </c>
      <c r="C255" s="2" t="s">
        <v>91</v>
      </c>
      <c r="D255" t="s">
        <v>80</v>
      </c>
      <c r="E255" t="s">
        <v>19</v>
      </c>
      <c r="F255" s="12">
        <v>42837</v>
      </c>
      <c r="G255" t="s">
        <v>16</v>
      </c>
      <c r="H255" t="s">
        <v>92</v>
      </c>
      <c r="I255">
        <v>4</v>
      </c>
      <c r="J255" t="s">
        <v>22</v>
      </c>
      <c r="K255" s="3" t="s">
        <v>25</v>
      </c>
      <c r="L255" s="4">
        <v>292.55590000000001</v>
      </c>
      <c r="M255" s="4">
        <v>232074.86730000001</v>
      </c>
      <c r="N255">
        <v>2</v>
      </c>
      <c r="O255">
        <v>1025996</v>
      </c>
      <c r="P255" t="s">
        <v>18</v>
      </c>
      <c r="Q255" s="15" t="str">
        <f t="shared" si="6"/>
        <v>Apr-17</v>
      </c>
      <c r="R255" s="73">
        <f>VLOOKUP(Q255,'Daily Stock Pricing'!$I$6:$J$18,2,FALSE)</f>
        <v>28.338000000000001</v>
      </c>
      <c r="S255" s="73">
        <f t="shared" si="7"/>
        <v>8290.4490942000011</v>
      </c>
    </row>
    <row r="256" spans="1:19" x14ac:dyDescent="0.25">
      <c r="A256" t="s">
        <v>0</v>
      </c>
      <c r="C256" s="2" t="s">
        <v>91</v>
      </c>
      <c r="D256" t="s">
        <v>80</v>
      </c>
      <c r="E256" t="s">
        <v>19</v>
      </c>
      <c r="F256" s="12">
        <v>42837</v>
      </c>
      <c r="G256" t="s">
        <v>16</v>
      </c>
      <c r="H256" t="s">
        <v>92</v>
      </c>
      <c r="I256">
        <v>4</v>
      </c>
      <c r="J256" t="s">
        <v>22</v>
      </c>
      <c r="K256" s="3" t="s">
        <v>25</v>
      </c>
      <c r="L256" s="4">
        <v>285.7124</v>
      </c>
      <c r="M256" s="4">
        <v>232360.5797</v>
      </c>
      <c r="N256">
        <v>3</v>
      </c>
      <c r="O256">
        <v>1025996</v>
      </c>
      <c r="P256" t="s">
        <v>18</v>
      </c>
      <c r="Q256" s="15" t="str">
        <f t="shared" si="6"/>
        <v>Apr-17</v>
      </c>
      <c r="R256" s="73">
        <f>VLOOKUP(Q256,'Daily Stock Pricing'!$I$6:$J$18,2,FALSE)</f>
        <v>28.338000000000001</v>
      </c>
      <c r="S256" s="73">
        <f t="shared" si="7"/>
        <v>8096.5179912000003</v>
      </c>
    </row>
    <row r="257" spans="1:19" x14ac:dyDescent="0.25">
      <c r="A257" t="s">
        <v>0</v>
      </c>
      <c r="C257" s="2" t="s">
        <v>91</v>
      </c>
      <c r="D257" t="s">
        <v>80</v>
      </c>
      <c r="E257" t="s">
        <v>19</v>
      </c>
      <c r="F257" s="12">
        <v>42809</v>
      </c>
      <c r="G257" t="s">
        <v>16</v>
      </c>
      <c r="H257" t="s">
        <v>0</v>
      </c>
      <c r="I257">
        <v>4</v>
      </c>
      <c r="J257" t="s">
        <v>22</v>
      </c>
      <c r="K257" s="3" t="s">
        <v>25</v>
      </c>
      <c r="L257" s="4">
        <v>10.598100000000001</v>
      </c>
      <c r="M257" s="4">
        <v>2594.5981000000002</v>
      </c>
      <c r="N257">
        <v>1</v>
      </c>
      <c r="O257">
        <v>789570</v>
      </c>
      <c r="P257" t="s">
        <v>18</v>
      </c>
      <c r="Q257" s="15" t="str">
        <f t="shared" si="6"/>
        <v>Mar-17</v>
      </c>
      <c r="R257" s="73">
        <f>VLOOKUP(Q257,'Daily Stock Pricing'!$I$6:$J$18,2,FALSE)</f>
        <v>26.442173913043476</v>
      </c>
      <c r="S257" s="73">
        <f t="shared" si="7"/>
        <v>280.23680334782608</v>
      </c>
    </row>
    <row r="258" spans="1:19" x14ac:dyDescent="0.25">
      <c r="A258" t="s">
        <v>0</v>
      </c>
      <c r="C258" s="2" t="s">
        <v>91</v>
      </c>
      <c r="D258" t="s">
        <v>80</v>
      </c>
      <c r="E258" t="s">
        <v>19</v>
      </c>
      <c r="F258" s="12">
        <v>42804</v>
      </c>
      <c r="G258" t="s">
        <v>16</v>
      </c>
      <c r="H258" t="s">
        <v>92</v>
      </c>
      <c r="I258">
        <v>4</v>
      </c>
      <c r="J258" t="s">
        <v>17</v>
      </c>
      <c r="K258" s="3" t="s">
        <v>25</v>
      </c>
      <c r="L258" s="4">
        <v>100000</v>
      </c>
      <c r="M258" s="4">
        <v>842621.37769999995</v>
      </c>
      <c r="N258">
        <v>3</v>
      </c>
      <c r="O258">
        <v>1025996</v>
      </c>
      <c r="P258" t="s">
        <v>93</v>
      </c>
      <c r="Q258" s="15" t="str">
        <f t="shared" si="6"/>
        <v>Mar-17</v>
      </c>
      <c r="R258" s="73">
        <f>VLOOKUP(Q258,'Daily Stock Pricing'!$I$6:$J$18,2,FALSE)</f>
        <v>26.442173913043476</v>
      </c>
      <c r="S258" s="73">
        <f t="shared" si="7"/>
        <v>2644217.3913043477</v>
      </c>
    </row>
    <row r="259" spans="1:19" x14ac:dyDescent="0.25">
      <c r="A259" t="s">
        <v>0</v>
      </c>
      <c r="C259" s="2" t="s">
        <v>91</v>
      </c>
      <c r="D259" t="s">
        <v>80</v>
      </c>
      <c r="E259" t="s">
        <v>15</v>
      </c>
      <c r="F259" s="12">
        <v>42804</v>
      </c>
      <c r="G259" t="s">
        <v>16</v>
      </c>
      <c r="H259" t="s">
        <v>92</v>
      </c>
      <c r="I259">
        <v>4</v>
      </c>
      <c r="J259" t="s">
        <v>17</v>
      </c>
      <c r="K259" s="3" t="s">
        <v>25</v>
      </c>
      <c r="L259" s="4">
        <v>100000</v>
      </c>
      <c r="M259" s="4">
        <v>0</v>
      </c>
      <c r="N259">
        <v>6</v>
      </c>
      <c r="O259">
        <v>1025996</v>
      </c>
      <c r="P259" t="s">
        <v>94</v>
      </c>
      <c r="Q259" s="15" t="str">
        <f t="shared" si="6"/>
        <v>Mar-17</v>
      </c>
      <c r="R259" s="73">
        <f>VLOOKUP(Q259,'Daily Stock Pricing'!$I$6:$J$18,2,FALSE)</f>
        <v>26.442173913043476</v>
      </c>
      <c r="S259" s="73">
        <f t="shared" si="7"/>
        <v>2644217.3913043477</v>
      </c>
    </row>
    <row r="260" spans="1:19" x14ac:dyDescent="0.25">
      <c r="A260" t="s">
        <v>0</v>
      </c>
      <c r="C260" s="2" t="s">
        <v>91</v>
      </c>
      <c r="D260" t="s">
        <v>80</v>
      </c>
      <c r="E260" t="s">
        <v>15</v>
      </c>
      <c r="F260" s="12">
        <v>42804</v>
      </c>
      <c r="G260" t="s">
        <v>16</v>
      </c>
      <c r="H260" t="s">
        <v>92</v>
      </c>
      <c r="I260">
        <v>4</v>
      </c>
      <c r="J260" t="s">
        <v>24</v>
      </c>
      <c r="K260" s="3" t="s">
        <v>25</v>
      </c>
      <c r="L260" s="4">
        <v>100000</v>
      </c>
      <c r="M260" s="4">
        <v>742621.37769999995</v>
      </c>
      <c r="N260">
        <v>4</v>
      </c>
      <c r="O260">
        <v>1025996</v>
      </c>
      <c r="P260" t="s">
        <v>93</v>
      </c>
      <c r="Q260" s="15" t="str">
        <f t="shared" si="6"/>
        <v>Mar-17</v>
      </c>
      <c r="R260" s="73">
        <f>VLOOKUP(Q260,'Daily Stock Pricing'!$I$6:$J$18,2,FALSE)</f>
        <v>26.442173913043476</v>
      </c>
      <c r="S260" s="73">
        <f t="shared" si="7"/>
        <v>2644217.3913043477</v>
      </c>
    </row>
    <row r="261" spans="1:19" x14ac:dyDescent="0.25">
      <c r="A261" t="s">
        <v>0</v>
      </c>
      <c r="C261" s="2" t="s">
        <v>91</v>
      </c>
      <c r="D261" t="s">
        <v>80</v>
      </c>
      <c r="E261" t="s">
        <v>19</v>
      </c>
      <c r="F261" s="12">
        <v>42803</v>
      </c>
      <c r="G261" t="s">
        <v>16</v>
      </c>
      <c r="H261" t="s">
        <v>92</v>
      </c>
      <c r="I261">
        <v>4</v>
      </c>
      <c r="J261" t="s">
        <v>17</v>
      </c>
      <c r="K261" s="3" t="s">
        <v>25</v>
      </c>
      <c r="L261" s="4">
        <v>50000</v>
      </c>
      <c r="M261" s="4">
        <v>792621.37769999995</v>
      </c>
      <c r="N261">
        <v>1</v>
      </c>
      <c r="O261">
        <v>1025996</v>
      </c>
      <c r="P261" t="s">
        <v>93</v>
      </c>
      <c r="Q261" s="15" t="str">
        <f t="shared" si="6"/>
        <v>Mar-17</v>
      </c>
      <c r="R261" s="73">
        <f>VLOOKUP(Q261,'Daily Stock Pricing'!$I$6:$J$18,2,FALSE)</f>
        <v>26.442173913043476</v>
      </c>
      <c r="S261" s="73">
        <f t="shared" si="7"/>
        <v>1322108.6956521738</v>
      </c>
    </row>
    <row r="262" spans="1:19" x14ac:dyDescent="0.25">
      <c r="A262" t="s">
        <v>0</v>
      </c>
      <c r="C262" s="2" t="s">
        <v>91</v>
      </c>
      <c r="D262" t="s">
        <v>80</v>
      </c>
      <c r="E262" t="s">
        <v>15</v>
      </c>
      <c r="F262" s="12">
        <v>42803</v>
      </c>
      <c r="G262" t="s">
        <v>16</v>
      </c>
      <c r="H262" t="s">
        <v>92</v>
      </c>
      <c r="I262">
        <v>4</v>
      </c>
      <c r="J262" t="s">
        <v>24</v>
      </c>
      <c r="K262" s="3" t="s">
        <v>25</v>
      </c>
      <c r="L262" s="4">
        <v>50000</v>
      </c>
      <c r="M262" s="4">
        <v>742621.37769999995</v>
      </c>
      <c r="N262">
        <v>2</v>
      </c>
      <c r="O262">
        <v>1025996</v>
      </c>
      <c r="P262" t="s">
        <v>93</v>
      </c>
      <c r="Q262" s="15" t="str">
        <f t="shared" si="6"/>
        <v>Mar-17</v>
      </c>
      <c r="R262" s="73">
        <f>VLOOKUP(Q262,'Daily Stock Pricing'!$I$6:$J$18,2,FALSE)</f>
        <v>26.442173913043476</v>
      </c>
      <c r="S262" s="73">
        <f t="shared" si="7"/>
        <v>1322108.6956521738</v>
      </c>
    </row>
    <row r="263" spans="1:19" x14ac:dyDescent="0.25">
      <c r="A263" t="s">
        <v>0</v>
      </c>
      <c r="C263" s="2" t="s">
        <v>91</v>
      </c>
      <c r="D263" t="s">
        <v>80</v>
      </c>
      <c r="E263" t="s">
        <v>15</v>
      </c>
      <c r="F263" s="12">
        <v>42803</v>
      </c>
      <c r="G263" t="s">
        <v>16</v>
      </c>
      <c r="H263" t="s">
        <v>92</v>
      </c>
      <c r="I263">
        <v>4</v>
      </c>
      <c r="J263" t="s">
        <v>17</v>
      </c>
      <c r="K263" s="3" t="s">
        <v>25</v>
      </c>
      <c r="L263" s="4">
        <v>50000</v>
      </c>
      <c r="M263" s="4">
        <v>100000</v>
      </c>
      <c r="N263">
        <v>5</v>
      </c>
      <c r="O263">
        <v>1025996</v>
      </c>
      <c r="P263" t="s">
        <v>94</v>
      </c>
      <c r="Q263" s="15" t="str">
        <f t="shared" si="6"/>
        <v>Mar-17</v>
      </c>
      <c r="R263" s="73">
        <f>VLOOKUP(Q263,'Daily Stock Pricing'!$I$6:$J$18,2,FALSE)</f>
        <v>26.442173913043476</v>
      </c>
      <c r="S263" s="73">
        <f t="shared" si="7"/>
        <v>1322108.6956521738</v>
      </c>
    </row>
    <row r="264" spans="1:19" x14ac:dyDescent="0.25">
      <c r="A264" t="s">
        <v>0</v>
      </c>
      <c r="C264" s="2" t="s">
        <v>91</v>
      </c>
      <c r="D264" t="s">
        <v>80</v>
      </c>
      <c r="E264" t="s">
        <v>19</v>
      </c>
      <c r="F264" s="12">
        <v>42790</v>
      </c>
      <c r="G264" t="s">
        <v>16</v>
      </c>
      <c r="H264" t="s">
        <v>92</v>
      </c>
      <c r="I264">
        <v>4</v>
      </c>
      <c r="J264" t="s">
        <v>22</v>
      </c>
      <c r="K264" s="3" t="s">
        <v>25</v>
      </c>
      <c r="L264" s="4">
        <v>19441</v>
      </c>
      <c r="M264" s="4">
        <v>742621.37769999995</v>
      </c>
      <c r="N264">
        <v>1</v>
      </c>
      <c r="O264">
        <v>1025996</v>
      </c>
      <c r="P264" t="s">
        <v>93</v>
      </c>
      <c r="Q264" s="15" t="str">
        <f t="shared" si="6"/>
        <v>Feb-17</v>
      </c>
      <c r="R264" s="73">
        <f>VLOOKUP(Q264,'Daily Stock Pricing'!$I$6:$J$18,2,FALSE)</f>
        <v>27.791499999999996</v>
      </c>
      <c r="S264" s="73">
        <f t="shared" si="7"/>
        <v>540294.55149999994</v>
      </c>
    </row>
    <row r="265" spans="1:19" x14ac:dyDescent="0.25">
      <c r="A265" t="s">
        <v>0</v>
      </c>
      <c r="C265" s="2" t="s">
        <v>91</v>
      </c>
      <c r="D265" t="s">
        <v>80</v>
      </c>
      <c r="E265" t="s">
        <v>15</v>
      </c>
      <c r="F265" s="12">
        <v>42772</v>
      </c>
      <c r="G265" t="s">
        <v>16</v>
      </c>
      <c r="H265" t="s">
        <v>92</v>
      </c>
      <c r="I265">
        <v>4</v>
      </c>
      <c r="J265" t="s">
        <v>21</v>
      </c>
      <c r="K265" s="3" t="s">
        <v>25</v>
      </c>
      <c r="L265" s="4">
        <v>61081</v>
      </c>
      <c r="M265" s="4">
        <v>723180.37769999995</v>
      </c>
      <c r="N265">
        <v>3</v>
      </c>
      <c r="O265">
        <v>1025996</v>
      </c>
      <c r="P265" t="s">
        <v>93</v>
      </c>
      <c r="Q265" s="15" t="str">
        <f t="shared" ref="Q265:Q328" si="8">TEXT(F265, "mmm") &amp; "-" &amp; TEXT(F265, "yy")</f>
        <v>Feb-17</v>
      </c>
      <c r="R265" s="73">
        <f>VLOOKUP(Q265,'Daily Stock Pricing'!$I$6:$J$18,2,FALSE)</f>
        <v>27.791499999999996</v>
      </c>
      <c r="S265" s="73">
        <f t="shared" ref="S265:S328" si="9">SUM(R265*L265)</f>
        <v>1697532.6114999996</v>
      </c>
    </row>
    <row r="266" spans="1:19" x14ac:dyDescent="0.25">
      <c r="A266" t="s">
        <v>0</v>
      </c>
      <c r="C266" s="2" t="s">
        <v>91</v>
      </c>
      <c r="D266" t="s">
        <v>80</v>
      </c>
      <c r="E266" t="s">
        <v>15</v>
      </c>
      <c r="F266" s="12">
        <v>42772</v>
      </c>
      <c r="G266" t="s">
        <v>16</v>
      </c>
      <c r="H266" t="s">
        <v>92</v>
      </c>
      <c r="I266">
        <v>4</v>
      </c>
      <c r="J266" t="s">
        <v>17</v>
      </c>
      <c r="K266" s="3" t="s">
        <v>25</v>
      </c>
      <c r="L266" s="4">
        <v>22734.500899999999</v>
      </c>
      <c r="M266" s="4">
        <v>231782.31140000001</v>
      </c>
      <c r="N266">
        <v>7</v>
      </c>
      <c r="O266">
        <v>1025996</v>
      </c>
      <c r="P266" t="s">
        <v>18</v>
      </c>
      <c r="Q266" s="15" t="str">
        <f t="shared" si="8"/>
        <v>Feb-17</v>
      </c>
      <c r="R266" s="73">
        <f>VLOOKUP(Q266,'Daily Stock Pricing'!$I$6:$J$18,2,FALSE)</f>
        <v>27.791499999999996</v>
      </c>
      <c r="S266" s="73">
        <f t="shared" si="9"/>
        <v>631825.88176234986</v>
      </c>
    </row>
    <row r="267" spans="1:19" x14ac:dyDescent="0.25">
      <c r="A267" t="s">
        <v>0</v>
      </c>
      <c r="C267" s="2" t="s">
        <v>91</v>
      </c>
      <c r="D267" t="s">
        <v>80</v>
      </c>
      <c r="E267" t="s">
        <v>19</v>
      </c>
      <c r="F267" s="12">
        <v>42772</v>
      </c>
      <c r="G267" t="s">
        <v>16</v>
      </c>
      <c r="H267" t="s">
        <v>92</v>
      </c>
      <c r="I267">
        <v>4</v>
      </c>
      <c r="J267" t="s">
        <v>17</v>
      </c>
      <c r="K267" s="3" t="s">
        <v>25</v>
      </c>
      <c r="L267" s="4">
        <v>22734</v>
      </c>
      <c r="M267" s="4">
        <v>784261.37769999995</v>
      </c>
      <c r="N267">
        <v>2</v>
      </c>
      <c r="O267">
        <v>1025996</v>
      </c>
      <c r="P267" t="s">
        <v>93</v>
      </c>
      <c r="Q267" s="15" t="str">
        <f t="shared" si="8"/>
        <v>Feb-17</v>
      </c>
      <c r="R267" s="73">
        <f>VLOOKUP(Q267,'Daily Stock Pricing'!$I$6:$J$18,2,FALSE)</f>
        <v>27.791499999999996</v>
      </c>
      <c r="S267" s="73">
        <f t="shared" si="9"/>
        <v>631811.96099999989</v>
      </c>
    </row>
    <row r="268" spans="1:19" x14ac:dyDescent="0.25">
      <c r="A268" t="s">
        <v>0</v>
      </c>
      <c r="C268" s="2" t="s">
        <v>91</v>
      </c>
      <c r="D268" t="s">
        <v>80</v>
      </c>
      <c r="E268" t="s">
        <v>19</v>
      </c>
      <c r="F268" s="12">
        <v>42769</v>
      </c>
      <c r="G268" t="s">
        <v>16</v>
      </c>
      <c r="H268" t="s">
        <v>92</v>
      </c>
      <c r="I268">
        <v>4</v>
      </c>
      <c r="J268" t="s">
        <v>22</v>
      </c>
      <c r="K268" s="3" t="s">
        <v>25</v>
      </c>
      <c r="L268" s="4">
        <v>56906.296600000001</v>
      </c>
      <c r="M268" s="4">
        <v>254516.81229999999</v>
      </c>
      <c r="N268">
        <v>6</v>
      </c>
      <c r="O268">
        <v>1025996</v>
      </c>
      <c r="P268" t="s">
        <v>18</v>
      </c>
      <c r="Q268" s="15" t="str">
        <f t="shared" si="8"/>
        <v>Feb-17</v>
      </c>
      <c r="R268" s="73">
        <f>VLOOKUP(Q268,'Daily Stock Pricing'!$I$6:$J$18,2,FALSE)</f>
        <v>27.791499999999996</v>
      </c>
      <c r="S268" s="73">
        <f t="shared" si="9"/>
        <v>1581511.3419588997</v>
      </c>
    </row>
    <row r="269" spans="1:19" x14ac:dyDescent="0.25">
      <c r="A269" t="s">
        <v>0</v>
      </c>
      <c r="C269" s="2" t="s">
        <v>91</v>
      </c>
      <c r="D269" t="s">
        <v>80</v>
      </c>
      <c r="E269" t="s">
        <v>19</v>
      </c>
      <c r="F269" s="12">
        <v>42769</v>
      </c>
      <c r="G269" t="s">
        <v>16</v>
      </c>
      <c r="H269" t="s">
        <v>92</v>
      </c>
      <c r="I269">
        <v>4</v>
      </c>
      <c r="J269" t="s">
        <v>17</v>
      </c>
      <c r="K269" s="3" t="s">
        <v>25</v>
      </c>
      <c r="L269" s="4">
        <v>95346</v>
      </c>
      <c r="M269" s="4">
        <v>761527.37769999995</v>
      </c>
      <c r="N269">
        <v>1</v>
      </c>
      <c r="O269">
        <v>1025996</v>
      </c>
      <c r="P269" t="s">
        <v>93</v>
      </c>
      <c r="Q269" s="15" t="str">
        <f t="shared" si="8"/>
        <v>Feb-17</v>
      </c>
      <c r="R269" s="73">
        <f>VLOOKUP(Q269,'Daily Stock Pricing'!$I$6:$J$18,2,FALSE)</f>
        <v>27.791499999999996</v>
      </c>
      <c r="S269" s="73">
        <f t="shared" si="9"/>
        <v>2649808.3589999997</v>
      </c>
    </row>
    <row r="270" spans="1:19" x14ac:dyDescent="0.25">
      <c r="A270" t="s">
        <v>0</v>
      </c>
      <c r="C270" s="2" t="s">
        <v>91</v>
      </c>
      <c r="D270" t="s">
        <v>80</v>
      </c>
      <c r="E270" t="s">
        <v>15</v>
      </c>
      <c r="F270" s="12">
        <v>42769</v>
      </c>
      <c r="G270" t="s">
        <v>16</v>
      </c>
      <c r="H270" t="s">
        <v>92</v>
      </c>
      <c r="I270">
        <v>4</v>
      </c>
      <c r="J270" t="s">
        <v>17</v>
      </c>
      <c r="K270" s="3" t="s">
        <v>25</v>
      </c>
      <c r="L270" s="4">
        <v>95346.199399999998</v>
      </c>
      <c r="M270" s="4">
        <v>184628.4748</v>
      </c>
      <c r="N270">
        <v>4</v>
      </c>
      <c r="O270">
        <v>1025996</v>
      </c>
      <c r="P270" t="s">
        <v>18</v>
      </c>
      <c r="Q270" s="15" t="str">
        <f t="shared" si="8"/>
        <v>Feb-17</v>
      </c>
      <c r="R270" s="73">
        <f>VLOOKUP(Q270,'Daily Stock Pricing'!$I$6:$J$18,2,FALSE)</f>
        <v>27.791499999999996</v>
      </c>
      <c r="S270" s="73">
        <f t="shared" si="9"/>
        <v>2649813.9006250994</v>
      </c>
    </row>
    <row r="271" spans="1:19" x14ac:dyDescent="0.25">
      <c r="A271" t="s">
        <v>0</v>
      </c>
      <c r="C271" s="2" t="s">
        <v>91</v>
      </c>
      <c r="D271" t="s">
        <v>80</v>
      </c>
      <c r="E271" t="s">
        <v>19</v>
      </c>
      <c r="F271" s="12">
        <v>42769</v>
      </c>
      <c r="G271" t="s">
        <v>16</v>
      </c>
      <c r="H271" t="s">
        <v>92</v>
      </c>
      <c r="I271">
        <v>4</v>
      </c>
      <c r="J271" t="s">
        <v>22</v>
      </c>
      <c r="K271" s="3" t="s">
        <v>25</v>
      </c>
      <c r="L271" s="4">
        <v>12982.0409</v>
      </c>
      <c r="M271" s="4">
        <v>197610.51569999999</v>
      </c>
      <c r="N271">
        <v>5</v>
      </c>
      <c r="O271">
        <v>1025996</v>
      </c>
      <c r="P271" t="s">
        <v>18</v>
      </c>
      <c r="Q271" s="15" t="str">
        <f t="shared" si="8"/>
        <v>Feb-17</v>
      </c>
      <c r="R271" s="73">
        <f>VLOOKUP(Q271,'Daily Stock Pricing'!$I$6:$J$18,2,FALSE)</f>
        <v>27.791499999999996</v>
      </c>
      <c r="S271" s="73">
        <f t="shared" si="9"/>
        <v>360790.38967234996</v>
      </c>
    </row>
    <row r="272" spans="1:19" x14ac:dyDescent="0.25">
      <c r="A272" t="s">
        <v>0</v>
      </c>
      <c r="C272" s="2" t="s">
        <v>91</v>
      </c>
      <c r="D272" t="s">
        <v>80</v>
      </c>
      <c r="E272" t="s">
        <v>15</v>
      </c>
      <c r="F272" s="12">
        <v>42753</v>
      </c>
      <c r="G272" t="s">
        <v>16</v>
      </c>
      <c r="H272" t="s">
        <v>92</v>
      </c>
      <c r="I272">
        <v>4</v>
      </c>
      <c r="J272" t="s">
        <v>21</v>
      </c>
      <c r="K272" s="3" t="s">
        <v>25</v>
      </c>
      <c r="L272" s="4">
        <v>8571</v>
      </c>
      <c r="M272" s="4">
        <v>666181.37769999995</v>
      </c>
      <c r="N272">
        <v>2</v>
      </c>
      <c r="O272">
        <v>1025996</v>
      </c>
      <c r="P272" t="s">
        <v>93</v>
      </c>
      <c r="Q272" s="15" t="str">
        <f t="shared" si="8"/>
        <v>Jan-17</v>
      </c>
      <c r="R272" s="73">
        <f>VLOOKUP(Q272,'Daily Stock Pricing'!$I$6:$J$18,2,FALSE)</f>
        <v>29.060454545454558</v>
      </c>
      <c r="S272" s="73">
        <f t="shared" si="9"/>
        <v>249077.15590909103</v>
      </c>
    </row>
    <row r="273" spans="1:19" x14ac:dyDescent="0.25">
      <c r="A273" t="s">
        <v>0</v>
      </c>
      <c r="C273" s="2" t="s">
        <v>91</v>
      </c>
      <c r="D273" t="s">
        <v>80</v>
      </c>
      <c r="E273" t="s">
        <v>19</v>
      </c>
      <c r="F273" s="12">
        <v>42748</v>
      </c>
      <c r="G273" t="s">
        <v>16</v>
      </c>
      <c r="H273" t="s">
        <v>92</v>
      </c>
      <c r="I273">
        <v>4</v>
      </c>
      <c r="J273" t="s">
        <v>22</v>
      </c>
      <c r="K273" s="3" t="s">
        <v>25</v>
      </c>
      <c r="L273" s="4">
        <v>1371.7937999999999</v>
      </c>
      <c r="M273" s="4">
        <v>279974.67420000001</v>
      </c>
      <c r="N273">
        <v>5</v>
      </c>
      <c r="O273">
        <v>1025996</v>
      </c>
      <c r="P273" t="s">
        <v>18</v>
      </c>
      <c r="Q273" s="15" t="str">
        <f t="shared" si="8"/>
        <v>Jan-17</v>
      </c>
      <c r="R273" s="73">
        <f>VLOOKUP(Q273,'Daily Stock Pricing'!$I$6:$J$18,2,FALSE)</f>
        <v>29.060454545454558</v>
      </c>
      <c r="S273" s="73">
        <f t="shared" si="9"/>
        <v>39864.95137063638</v>
      </c>
    </row>
    <row r="274" spans="1:19" x14ac:dyDescent="0.25">
      <c r="A274" t="s">
        <v>0</v>
      </c>
      <c r="C274" s="2" t="s">
        <v>91</v>
      </c>
      <c r="D274" t="s">
        <v>80</v>
      </c>
      <c r="E274" t="s">
        <v>19</v>
      </c>
      <c r="F274" s="12">
        <v>42748</v>
      </c>
      <c r="G274" t="s">
        <v>16</v>
      </c>
      <c r="H274" t="s">
        <v>92</v>
      </c>
      <c r="I274">
        <v>4</v>
      </c>
      <c r="J274" t="s">
        <v>22</v>
      </c>
      <c r="K274" s="3" t="s">
        <v>25</v>
      </c>
      <c r="L274" s="4">
        <v>940.26559999999995</v>
      </c>
      <c r="M274" s="4">
        <v>275714.76929999999</v>
      </c>
      <c r="N274">
        <v>3</v>
      </c>
      <c r="O274">
        <v>1025996</v>
      </c>
      <c r="P274" t="s">
        <v>18</v>
      </c>
      <c r="Q274" s="15" t="str">
        <f t="shared" si="8"/>
        <v>Jan-17</v>
      </c>
      <c r="R274" s="73">
        <f>VLOOKUP(Q274,'Daily Stock Pricing'!$I$6:$J$18,2,FALSE)</f>
        <v>29.060454545454558</v>
      </c>
      <c r="S274" s="73">
        <f t="shared" si="9"/>
        <v>27324.545729454556</v>
      </c>
    </row>
    <row r="275" spans="1:19" x14ac:dyDescent="0.25">
      <c r="A275" t="s">
        <v>0</v>
      </c>
      <c r="C275" s="2" t="s">
        <v>91</v>
      </c>
      <c r="D275" t="s">
        <v>80</v>
      </c>
      <c r="E275" t="s">
        <v>19</v>
      </c>
      <c r="F275" s="12">
        <v>42748</v>
      </c>
      <c r="G275" t="s">
        <v>16</v>
      </c>
      <c r="H275" t="s">
        <v>92</v>
      </c>
      <c r="I275">
        <v>4</v>
      </c>
      <c r="J275" t="s">
        <v>22</v>
      </c>
      <c r="K275" s="3" t="s">
        <v>25</v>
      </c>
      <c r="L275" s="4">
        <v>15428.193799999999</v>
      </c>
      <c r="M275" s="4">
        <v>674752.37769999995</v>
      </c>
      <c r="N275">
        <v>1</v>
      </c>
      <c r="O275">
        <v>1025996</v>
      </c>
      <c r="P275" t="s">
        <v>93</v>
      </c>
      <c r="Q275" s="15" t="str">
        <f t="shared" si="8"/>
        <v>Jan-17</v>
      </c>
      <c r="R275" s="73">
        <f>VLOOKUP(Q275,'Daily Stock Pricing'!$I$6:$J$18,2,FALSE)</f>
        <v>29.060454545454558</v>
      </c>
      <c r="S275" s="73">
        <f t="shared" si="9"/>
        <v>448350.32464336383</v>
      </c>
    </row>
    <row r="276" spans="1:19" x14ac:dyDescent="0.25">
      <c r="A276" t="s">
        <v>0</v>
      </c>
      <c r="C276" s="2" t="s">
        <v>91</v>
      </c>
      <c r="D276" t="s">
        <v>80</v>
      </c>
      <c r="E276" t="s">
        <v>19</v>
      </c>
      <c r="F276" s="12">
        <v>42748</v>
      </c>
      <c r="G276" t="s">
        <v>16</v>
      </c>
      <c r="H276" t="s">
        <v>92</v>
      </c>
      <c r="I276">
        <v>4</v>
      </c>
      <c r="J276" t="s">
        <v>22</v>
      </c>
      <c r="K276" s="3" t="s">
        <v>25</v>
      </c>
      <c r="L276" s="4">
        <v>2888.1111000000001</v>
      </c>
      <c r="M276" s="4">
        <v>278602.88040000002</v>
      </c>
      <c r="N276">
        <v>4</v>
      </c>
      <c r="O276">
        <v>1025996</v>
      </c>
      <c r="P276" t="s">
        <v>18</v>
      </c>
      <c r="Q276" s="15" t="str">
        <f t="shared" si="8"/>
        <v>Jan-17</v>
      </c>
      <c r="R276" s="73">
        <f>VLOOKUP(Q276,'Daily Stock Pricing'!$I$6:$J$18,2,FALSE)</f>
        <v>29.060454545454558</v>
      </c>
      <c r="S276" s="73">
        <f t="shared" si="9"/>
        <v>83929.821343772768</v>
      </c>
    </row>
    <row r="277" spans="1:19" x14ac:dyDescent="0.25">
      <c r="A277" t="s">
        <v>0</v>
      </c>
      <c r="C277" s="2" t="s">
        <v>91</v>
      </c>
      <c r="D277" t="s">
        <v>80</v>
      </c>
      <c r="E277" t="s">
        <v>19</v>
      </c>
      <c r="F277" s="12">
        <v>42746</v>
      </c>
      <c r="G277" t="s">
        <v>16</v>
      </c>
      <c r="H277" t="s">
        <v>0</v>
      </c>
      <c r="I277">
        <v>4</v>
      </c>
      <c r="J277" t="s">
        <v>22</v>
      </c>
      <c r="K277" s="3" t="s">
        <v>25</v>
      </c>
      <c r="L277" s="4">
        <v>2584</v>
      </c>
      <c r="M277" s="4">
        <v>2584</v>
      </c>
      <c r="N277">
        <v>1</v>
      </c>
      <c r="O277">
        <v>789570</v>
      </c>
      <c r="P277" t="s">
        <v>18</v>
      </c>
      <c r="Q277" s="15" t="str">
        <f t="shared" si="8"/>
        <v>Jan-17</v>
      </c>
      <c r="R277" s="73">
        <f>VLOOKUP(Q277,'Daily Stock Pricing'!$I$6:$J$18,2,FALSE)</f>
        <v>29.060454545454558</v>
      </c>
      <c r="S277" s="73">
        <f t="shared" si="9"/>
        <v>75092.214545454583</v>
      </c>
    </row>
    <row r="278" spans="1:19" x14ac:dyDescent="0.25">
      <c r="A278" t="s">
        <v>0</v>
      </c>
      <c r="C278" s="2" t="s">
        <v>91</v>
      </c>
      <c r="D278" t="s">
        <v>80</v>
      </c>
      <c r="E278" t="s">
        <v>15</v>
      </c>
      <c r="F278" s="12">
        <v>42740</v>
      </c>
      <c r="G278" t="s">
        <v>16</v>
      </c>
      <c r="H278" t="s">
        <v>92</v>
      </c>
      <c r="I278">
        <v>4</v>
      </c>
      <c r="J278" t="s">
        <v>21</v>
      </c>
      <c r="K278" s="3" t="s">
        <v>25</v>
      </c>
      <c r="L278" s="4">
        <v>361</v>
      </c>
      <c r="M278" s="4">
        <v>677812.18389999995</v>
      </c>
      <c r="N278">
        <v>2</v>
      </c>
      <c r="O278">
        <v>1025996</v>
      </c>
      <c r="P278" t="s">
        <v>93</v>
      </c>
      <c r="Q278" s="15" t="str">
        <f t="shared" si="8"/>
        <v>Jan-17</v>
      </c>
      <c r="R278" s="73">
        <f>VLOOKUP(Q278,'Daily Stock Pricing'!$I$6:$J$18,2,FALSE)</f>
        <v>29.060454545454558</v>
      </c>
      <c r="S278" s="73">
        <f t="shared" si="9"/>
        <v>10490.824090909095</v>
      </c>
    </row>
    <row r="279" spans="1:19" x14ac:dyDescent="0.25">
      <c r="A279" t="s">
        <v>0</v>
      </c>
      <c r="C279" s="2" t="s">
        <v>91</v>
      </c>
      <c r="D279" t="s">
        <v>80</v>
      </c>
      <c r="E279" t="s">
        <v>15</v>
      </c>
      <c r="F279" s="12">
        <v>42740</v>
      </c>
      <c r="G279" t="s">
        <v>16</v>
      </c>
      <c r="H279" t="s">
        <v>92</v>
      </c>
      <c r="I279">
        <v>4</v>
      </c>
      <c r="J279" t="s">
        <v>21</v>
      </c>
      <c r="K279" s="3" t="s">
        <v>25</v>
      </c>
      <c r="L279" s="4">
        <v>18488</v>
      </c>
      <c r="M279" s="4">
        <v>659324.18389999995</v>
      </c>
      <c r="N279">
        <v>3</v>
      </c>
      <c r="O279">
        <v>1025996</v>
      </c>
      <c r="P279" t="s">
        <v>93</v>
      </c>
      <c r="Q279" s="15" t="str">
        <f t="shared" si="8"/>
        <v>Jan-17</v>
      </c>
      <c r="R279" s="73">
        <f>VLOOKUP(Q279,'Daily Stock Pricing'!$I$6:$J$18,2,FALSE)</f>
        <v>29.060454545454558</v>
      </c>
      <c r="S279" s="73">
        <f t="shared" si="9"/>
        <v>537269.68363636383</v>
      </c>
    </row>
    <row r="280" spans="1:19" x14ac:dyDescent="0.25">
      <c r="A280" t="s">
        <v>0</v>
      </c>
      <c r="C280" s="2" t="s">
        <v>91</v>
      </c>
      <c r="D280" t="s">
        <v>80</v>
      </c>
      <c r="E280" t="s">
        <v>19</v>
      </c>
      <c r="F280" s="12">
        <v>42740</v>
      </c>
      <c r="G280" t="s">
        <v>16</v>
      </c>
      <c r="H280" t="s">
        <v>92</v>
      </c>
      <c r="I280">
        <v>4</v>
      </c>
      <c r="J280" t="s">
        <v>17</v>
      </c>
      <c r="K280" s="3" t="s">
        <v>25</v>
      </c>
      <c r="L280" s="4">
        <v>361</v>
      </c>
      <c r="M280" s="4">
        <v>678173.18389999995</v>
      </c>
      <c r="N280">
        <v>1</v>
      </c>
      <c r="O280">
        <v>1025996</v>
      </c>
      <c r="P280" t="s">
        <v>93</v>
      </c>
      <c r="Q280" s="15" t="str">
        <f t="shared" si="8"/>
        <v>Jan-17</v>
      </c>
      <c r="R280" s="73">
        <f>VLOOKUP(Q280,'Daily Stock Pricing'!$I$6:$J$18,2,FALSE)</f>
        <v>29.060454545454558</v>
      </c>
      <c r="S280" s="73">
        <f t="shared" si="9"/>
        <v>10490.824090909095</v>
      </c>
    </row>
    <row r="281" spans="1:19" x14ac:dyDescent="0.25">
      <c r="A281" t="s">
        <v>0</v>
      </c>
      <c r="C281" s="2" t="s">
        <v>91</v>
      </c>
      <c r="D281" t="s">
        <v>80</v>
      </c>
      <c r="E281" t="s">
        <v>15</v>
      </c>
      <c r="F281" s="12">
        <v>42740</v>
      </c>
      <c r="G281" t="s">
        <v>16</v>
      </c>
      <c r="H281" t="s">
        <v>92</v>
      </c>
      <c r="I281">
        <v>4</v>
      </c>
      <c r="J281" t="s">
        <v>17</v>
      </c>
      <c r="K281" s="3" t="s">
        <v>25</v>
      </c>
      <c r="L281" s="4">
        <v>361</v>
      </c>
      <c r="M281" s="4">
        <v>274774.5037</v>
      </c>
      <c r="N281">
        <v>4</v>
      </c>
      <c r="O281">
        <v>1025996</v>
      </c>
      <c r="P281" t="s">
        <v>18</v>
      </c>
      <c r="Q281" s="15" t="str">
        <f t="shared" si="8"/>
        <v>Jan-17</v>
      </c>
      <c r="R281" s="73">
        <f>VLOOKUP(Q281,'Daily Stock Pricing'!$I$6:$J$18,2,FALSE)</f>
        <v>29.060454545454558</v>
      </c>
      <c r="S281" s="73">
        <f t="shared" si="9"/>
        <v>10490.824090909095</v>
      </c>
    </row>
    <row r="282" spans="1:19" x14ac:dyDescent="0.25">
      <c r="A282" t="s">
        <v>0</v>
      </c>
      <c r="C282" s="2" t="s">
        <v>95</v>
      </c>
      <c r="D282" t="s">
        <v>80</v>
      </c>
      <c r="E282" t="s">
        <v>19</v>
      </c>
      <c r="F282" s="12">
        <v>42993</v>
      </c>
      <c r="G282" t="s">
        <v>16</v>
      </c>
      <c r="H282" t="s">
        <v>0</v>
      </c>
      <c r="I282">
        <v>4</v>
      </c>
      <c r="J282" t="s">
        <v>22</v>
      </c>
      <c r="K282" s="3" t="s">
        <v>25</v>
      </c>
      <c r="L282" s="4">
        <v>16.078499999999998</v>
      </c>
      <c r="M282" s="4">
        <v>4681.7782999999999</v>
      </c>
      <c r="N282">
        <v>3</v>
      </c>
      <c r="O282">
        <v>789570</v>
      </c>
      <c r="P282" t="s">
        <v>18</v>
      </c>
      <c r="Q282" s="15" t="str">
        <f t="shared" si="8"/>
        <v>Sep-17</v>
      </c>
      <c r="R282" s="73">
        <f>VLOOKUP(Q282,'Daily Stock Pricing'!$I$6:$J$18,2,FALSE)</f>
        <v>32.724761904761912</v>
      </c>
      <c r="S282" s="73">
        <f t="shared" si="9"/>
        <v>526.16508428571433</v>
      </c>
    </row>
    <row r="283" spans="1:19" x14ac:dyDescent="0.25">
      <c r="A283" t="s">
        <v>0</v>
      </c>
      <c r="C283" s="2" t="s">
        <v>95</v>
      </c>
      <c r="D283" t="s">
        <v>80</v>
      </c>
      <c r="E283" t="s">
        <v>15</v>
      </c>
      <c r="F283" s="12">
        <v>42948</v>
      </c>
      <c r="G283" t="s">
        <v>16</v>
      </c>
      <c r="H283" t="s">
        <v>0</v>
      </c>
      <c r="I283">
        <v>4</v>
      </c>
      <c r="J283" t="s">
        <v>24</v>
      </c>
      <c r="K283" s="3" t="s">
        <v>25</v>
      </c>
      <c r="L283" s="4">
        <v>3745</v>
      </c>
      <c r="M283" s="4">
        <v>8285</v>
      </c>
      <c r="N283">
        <v>1</v>
      </c>
      <c r="O283">
        <v>789570</v>
      </c>
      <c r="P283" t="s">
        <v>20</v>
      </c>
      <c r="Q283" s="15" t="str">
        <f t="shared" si="8"/>
        <v>Aug-17</v>
      </c>
      <c r="R283" s="73">
        <f>VLOOKUP(Q283,'Daily Stock Pricing'!$I$6:$J$18,2,FALSE)</f>
        <v>31.524347826086945</v>
      </c>
      <c r="S283" s="73">
        <f t="shared" si="9"/>
        <v>118058.68260869561</v>
      </c>
    </row>
    <row r="284" spans="1:19" x14ac:dyDescent="0.25">
      <c r="A284" t="s">
        <v>0</v>
      </c>
      <c r="C284" s="2" t="s">
        <v>95</v>
      </c>
      <c r="D284" t="s">
        <v>80</v>
      </c>
      <c r="E284" t="s">
        <v>19</v>
      </c>
      <c r="F284" s="12">
        <v>42901</v>
      </c>
      <c r="G284" t="s">
        <v>16</v>
      </c>
      <c r="H284" t="s">
        <v>0</v>
      </c>
      <c r="I284">
        <v>4</v>
      </c>
      <c r="J284" t="s">
        <v>22</v>
      </c>
      <c r="K284" s="3" t="s">
        <v>25</v>
      </c>
      <c r="L284" s="4">
        <v>15.6998</v>
      </c>
      <c r="M284" s="4">
        <v>4665.6998000000003</v>
      </c>
      <c r="N284">
        <v>2</v>
      </c>
      <c r="O284">
        <v>789570</v>
      </c>
      <c r="P284" t="s">
        <v>18</v>
      </c>
      <c r="Q284" s="15" t="str">
        <f t="shared" si="8"/>
        <v>Jun-17</v>
      </c>
      <c r="R284" s="73">
        <f>VLOOKUP(Q284,'Daily Stock Pricing'!$I$6:$J$18,2,FALSE)</f>
        <v>32.743181818181817</v>
      </c>
      <c r="S284" s="73">
        <f t="shared" si="9"/>
        <v>514.06140590909092</v>
      </c>
    </row>
    <row r="285" spans="1:19" x14ac:dyDescent="0.25">
      <c r="A285" t="s">
        <v>0</v>
      </c>
      <c r="C285" s="2" t="s">
        <v>95</v>
      </c>
      <c r="D285" t="s">
        <v>80</v>
      </c>
      <c r="E285" t="s">
        <v>19</v>
      </c>
      <c r="F285" s="12">
        <v>42887</v>
      </c>
      <c r="G285" t="s">
        <v>16</v>
      </c>
      <c r="H285" t="s">
        <v>0</v>
      </c>
      <c r="I285">
        <v>4</v>
      </c>
      <c r="J285" t="s">
        <v>22</v>
      </c>
      <c r="K285" s="3" t="s">
        <v>25</v>
      </c>
      <c r="L285" s="4">
        <v>4650</v>
      </c>
      <c r="M285" s="4">
        <v>4650</v>
      </c>
      <c r="N285">
        <v>2</v>
      </c>
      <c r="O285">
        <v>789570</v>
      </c>
      <c r="P285" t="s">
        <v>18</v>
      </c>
      <c r="Q285" s="15" t="str">
        <f t="shared" si="8"/>
        <v>Jun-17</v>
      </c>
      <c r="R285" s="73">
        <f>VLOOKUP(Q285,'Daily Stock Pricing'!$I$6:$J$18,2,FALSE)</f>
        <v>32.743181818181817</v>
      </c>
      <c r="S285" s="73">
        <f t="shared" si="9"/>
        <v>152255.79545454544</v>
      </c>
    </row>
    <row r="286" spans="1:19" x14ac:dyDescent="0.25">
      <c r="A286" t="s">
        <v>0</v>
      </c>
      <c r="C286" s="2" t="s">
        <v>95</v>
      </c>
      <c r="D286" t="s">
        <v>80</v>
      </c>
      <c r="E286" t="s">
        <v>19</v>
      </c>
      <c r="F286" s="12">
        <v>42886</v>
      </c>
      <c r="G286" t="s">
        <v>16</v>
      </c>
      <c r="H286" t="s">
        <v>0</v>
      </c>
      <c r="I286">
        <v>4</v>
      </c>
      <c r="J286" t="s">
        <v>17</v>
      </c>
      <c r="K286" s="3" t="s">
        <v>25</v>
      </c>
      <c r="L286" s="4">
        <v>6249</v>
      </c>
      <c r="M286" s="4">
        <v>25760</v>
      </c>
      <c r="N286">
        <v>1</v>
      </c>
      <c r="O286">
        <v>789570</v>
      </c>
      <c r="P286" t="s">
        <v>20</v>
      </c>
      <c r="Q286" s="15" t="str">
        <f t="shared" si="8"/>
        <v>May-17</v>
      </c>
      <c r="R286" s="73">
        <f>VLOOKUP(Q286,'Daily Stock Pricing'!$I$6:$J$18,2,FALSE)</f>
        <v>31.281739130434783</v>
      </c>
      <c r="S286" s="73">
        <f t="shared" si="9"/>
        <v>195479.58782608696</v>
      </c>
    </row>
    <row r="287" spans="1:19" x14ac:dyDescent="0.25">
      <c r="A287" t="s">
        <v>0</v>
      </c>
      <c r="C287" s="2" t="s">
        <v>95</v>
      </c>
      <c r="D287" t="s">
        <v>80</v>
      </c>
      <c r="E287" t="s">
        <v>15</v>
      </c>
      <c r="F287" s="12">
        <v>42886</v>
      </c>
      <c r="G287" t="s">
        <v>16</v>
      </c>
      <c r="H287" t="s">
        <v>0</v>
      </c>
      <c r="I287">
        <v>4</v>
      </c>
      <c r="J287" t="s">
        <v>17</v>
      </c>
      <c r="K287" s="3" t="s">
        <v>25</v>
      </c>
      <c r="L287" s="4">
        <v>6249</v>
      </c>
      <c r="M287" s="4">
        <v>0</v>
      </c>
      <c r="N287">
        <v>3</v>
      </c>
      <c r="O287">
        <v>789570</v>
      </c>
      <c r="P287" t="s">
        <v>18</v>
      </c>
      <c r="Q287" s="15" t="str">
        <f t="shared" si="8"/>
        <v>May-17</v>
      </c>
      <c r="R287" s="73">
        <f>VLOOKUP(Q287,'Daily Stock Pricing'!$I$6:$J$18,2,FALSE)</f>
        <v>31.281739130434783</v>
      </c>
      <c r="S287" s="73">
        <f t="shared" si="9"/>
        <v>195479.58782608696</v>
      </c>
    </row>
    <row r="288" spans="1:19" x14ac:dyDescent="0.25">
      <c r="A288" t="s">
        <v>0</v>
      </c>
      <c r="C288" s="2" t="s">
        <v>95</v>
      </c>
      <c r="D288" t="s">
        <v>80</v>
      </c>
      <c r="E288" t="s">
        <v>19</v>
      </c>
      <c r="F288" s="12">
        <v>42809</v>
      </c>
      <c r="G288" t="s">
        <v>16</v>
      </c>
      <c r="H288" t="s">
        <v>0</v>
      </c>
      <c r="I288">
        <v>4</v>
      </c>
      <c r="J288" t="s">
        <v>22</v>
      </c>
      <c r="K288" s="3" t="s">
        <v>25</v>
      </c>
      <c r="L288" s="4">
        <v>25.527200000000001</v>
      </c>
      <c r="M288" s="4">
        <v>6249.5272000000004</v>
      </c>
      <c r="N288">
        <v>2</v>
      </c>
      <c r="O288">
        <v>789570</v>
      </c>
      <c r="P288" t="s">
        <v>18</v>
      </c>
      <c r="Q288" s="15" t="str">
        <f t="shared" si="8"/>
        <v>Mar-17</v>
      </c>
      <c r="R288" s="73">
        <f>VLOOKUP(Q288,'Daily Stock Pricing'!$I$6:$J$18,2,FALSE)</f>
        <v>26.442173913043476</v>
      </c>
      <c r="S288" s="73">
        <f t="shared" si="9"/>
        <v>674.99466191304339</v>
      </c>
    </row>
    <row r="289" spans="1:19" x14ac:dyDescent="0.25">
      <c r="A289" t="s">
        <v>0</v>
      </c>
      <c r="C289" t="s">
        <v>99</v>
      </c>
      <c r="D289" t="s">
        <v>80</v>
      </c>
      <c r="E289" t="s">
        <v>19</v>
      </c>
      <c r="F289" s="12">
        <v>42993</v>
      </c>
      <c r="G289" t="s">
        <v>16</v>
      </c>
      <c r="H289" t="s">
        <v>0</v>
      </c>
      <c r="I289">
        <v>4</v>
      </c>
      <c r="J289" t="s">
        <v>22</v>
      </c>
      <c r="K289" s="3" t="s">
        <v>25</v>
      </c>
      <c r="L289" s="4">
        <v>16.078499999999998</v>
      </c>
      <c r="M289" s="4">
        <v>4681.7782999999999</v>
      </c>
      <c r="N289">
        <v>2</v>
      </c>
      <c r="O289">
        <v>789570</v>
      </c>
      <c r="P289" t="s">
        <v>18</v>
      </c>
      <c r="Q289" s="15" t="str">
        <f t="shared" si="8"/>
        <v>Sep-17</v>
      </c>
      <c r="R289" s="73">
        <f>VLOOKUP(Q289,'Daily Stock Pricing'!$I$6:$J$18,2,FALSE)</f>
        <v>32.724761904761912</v>
      </c>
      <c r="S289" s="73">
        <f t="shared" si="9"/>
        <v>526.16508428571433</v>
      </c>
    </row>
    <row r="290" spans="1:19" x14ac:dyDescent="0.25">
      <c r="A290" t="s">
        <v>0</v>
      </c>
      <c r="C290" t="s">
        <v>99</v>
      </c>
      <c r="D290" t="s">
        <v>80</v>
      </c>
      <c r="E290" t="s">
        <v>19</v>
      </c>
      <c r="F290" s="12">
        <v>42993</v>
      </c>
      <c r="G290" t="s">
        <v>16</v>
      </c>
      <c r="H290" t="s">
        <v>0</v>
      </c>
      <c r="I290">
        <v>4</v>
      </c>
      <c r="J290" t="s">
        <v>22</v>
      </c>
      <c r="K290" s="3" t="s">
        <v>25</v>
      </c>
      <c r="L290" s="4">
        <v>116.30629999999999</v>
      </c>
      <c r="M290" s="4">
        <v>33866.257799999999</v>
      </c>
      <c r="N290">
        <v>3</v>
      </c>
      <c r="O290">
        <v>789570</v>
      </c>
      <c r="P290" t="s">
        <v>82</v>
      </c>
      <c r="Q290" s="15" t="str">
        <f t="shared" si="8"/>
        <v>Sep-17</v>
      </c>
      <c r="R290" s="73">
        <f>VLOOKUP(Q290,'Daily Stock Pricing'!$I$6:$J$18,2,FALSE)</f>
        <v>32.724761904761912</v>
      </c>
      <c r="S290" s="73">
        <f t="shared" si="9"/>
        <v>3806.09597552381</v>
      </c>
    </row>
    <row r="291" spans="1:19" x14ac:dyDescent="0.25">
      <c r="A291" t="s">
        <v>0</v>
      </c>
      <c r="C291" t="s">
        <v>99</v>
      </c>
      <c r="D291" t="s">
        <v>80</v>
      </c>
      <c r="E291" t="s">
        <v>15</v>
      </c>
      <c r="F291" s="12">
        <v>42984</v>
      </c>
      <c r="G291" t="s">
        <v>16</v>
      </c>
      <c r="H291" t="s">
        <v>0</v>
      </c>
      <c r="I291">
        <v>4</v>
      </c>
      <c r="J291" t="s">
        <v>24</v>
      </c>
      <c r="K291" s="3" t="s">
        <v>25</v>
      </c>
      <c r="L291" s="4">
        <v>3097</v>
      </c>
      <c r="M291" s="4">
        <v>5724</v>
      </c>
      <c r="N291">
        <v>3</v>
      </c>
      <c r="O291">
        <v>789570</v>
      </c>
      <c r="P291" t="s">
        <v>20</v>
      </c>
      <c r="Q291" s="15" t="str">
        <f t="shared" si="8"/>
        <v>Sep-17</v>
      </c>
      <c r="R291" s="73">
        <f>VLOOKUP(Q291,'Daily Stock Pricing'!$I$6:$J$18,2,FALSE)</f>
        <v>32.724761904761912</v>
      </c>
      <c r="S291" s="73">
        <f t="shared" si="9"/>
        <v>101348.58761904764</v>
      </c>
    </row>
    <row r="292" spans="1:19" x14ac:dyDescent="0.25">
      <c r="A292" t="s">
        <v>0</v>
      </c>
      <c r="C292" t="s">
        <v>99</v>
      </c>
      <c r="D292" t="s">
        <v>80</v>
      </c>
      <c r="E292" t="s">
        <v>19</v>
      </c>
      <c r="F292" s="12">
        <v>42984</v>
      </c>
      <c r="G292" t="s">
        <v>16</v>
      </c>
      <c r="H292" t="s">
        <v>0</v>
      </c>
      <c r="I292">
        <v>4</v>
      </c>
      <c r="J292" t="s">
        <v>17</v>
      </c>
      <c r="K292" s="3" t="s">
        <v>25</v>
      </c>
      <c r="L292" s="4">
        <v>5000</v>
      </c>
      <c r="M292" s="4">
        <v>10724</v>
      </c>
      <c r="N292">
        <v>1</v>
      </c>
      <c r="O292">
        <v>789570</v>
      </c>
      <c r="P292" t="s">
        <v>20</v>
      </c>
      <c r="Q292" s="15" t="str">
        <f t="shared" si="8"/>
        <v>Sep-17</v>
      </c>
      <c r="R292" s="73">
        <f>VLOOKUP(Q292,'Daily Stock Pricing'!$I$6:$J$18,2,FALSE)</f>
        <v>32.724761904761912</v>
      </c>
      <c r="S292" s="73">
        <f t="shared" si="9"/>
        <v>163623.80952380956</v>
      </c>
    </row>
    <row r="293" spans="1:19" x14ac:dyDescent="0.25">
      <c r="A293" t="s">
        <v>0</v>
      </c>
      <c r="C293" t="s">
        <v>99</v>
      </c>
      <c r="D293" t="s">
        <v>80</v>
      </c>
      <c r="E293" t="s">
        <v>15</v>
      </c>
      <c r="F293" s="12">
        <v>42984</v>
      </c>
      <c r="G293" t="s">
        <v>16</v>
      </c>
      <c r="H293" t="s">
        <v>0</v>
      </c>
      <c r="I293">
        <v>4</v>
      </c>
      <c r="J293" t="s">
        <v>17</v>
      </c>
      <c r="K293" s="3" t="s">
        <v>25</v>
      </c>
      <c r="L293" s="4">
        <v>5000</v>
      </c>
      <c r="M293" s="4">
        <v>0</v>
      </c>
      <c r="N293">
        <v>4</v>
      </c>
      <c r="O293">
        <v>789570</v>
      </c>
      <c r="P293" t="s">
        <v>38</v>
      </c>
      <c r="Q293" s="15" t="str">
        <f t="shared" si="8"/>
        <v>Sep-17</v>
      </c>
      <c r="R293" s="73">
        <f>VLOOKUP(Q293,'Daily Stock Pricing'!$I$6:$J$18,2,FALSE)</f>
        <v>32.724761904761912</v>
      </c>
      <c r="S293" s="73">
        <f t="shared" si="9"/>
        <v>163623.80952380956</v>
      </c>
    </row>
    <row r="294" spans="1:19" x14ac:dyDescent="0.25">
      <c r="A294" t="s">
        <v>0</v>
      </c>
      <c r="C294" t="s">
        <v>99</v>
      </c>
      <c r="D294" t="s">
        <v>80</v>
      </c>
      <c r="E294" t="s">
        <v>15</v>
      </c>
      <c r="F294" s="12">
        <v>42984</v>
      </c>
      <c r="G294" t="s">
        <v>16</v>
      </c>
      <c r="H294" t="s">
        <v>0</v>
      </c>
      <c r="I294">
        <v>4</v>
      </c>
      <c r="J294" t="s">
        <v>21</v>
      </c>
      <c r="K294" s="3" t="s">
        <v>25</v>
      </c>
      <c r="L294" s="4">
        <v>1903</v>
      </c>
      <c r="M294" s="4">
        <v>8821</v>
      </c>
      <c r="N294">
        <v>2</v>
      </c>
      <c r="O294">
        <v>789570</v>
      </c>
      <c r="P294" t="s">
        <v>20</v>
      </c>
      <c r="Q294" s="15" t="str">
        <f t="shared" si="8"/>
        <v>Sep-17</v>
      </c>
      <c r="R294" s="73">
        <f>VLOOKUP(Q294,'Daily Stock Pricing'!$I$6:$J$18,2,FALSE)</f>
        <v>32.724761904761912</v>
      </c>
      <c r="S294" s="73">
        <f t="shared" si="9"/>
        <v>62275.221904761922</v>
      </c>
    </row>
    <row r="295" spans="1:19" x14ac:dyDescent="0.25">
      <c r="A295" t="s">
        <v>0</v>
      </c>
      <c r="C295" t="s">
        <v>99</v>
      </c>
      <c r="D295" t="s">
        <v>80</v>
      </c>
      <c r="E295" t="s">
        <v>19</v>
      </c>
      <c r="F295" s="12">
        <v>42901</v>
      </c>
      <c r="G295" t="s">
        <v>16</v>
      </c>
      <c r="H295" t="s">
        <v>0</v>
      </c>
      <c r="I295">
        <v>4</v>
      </c>
      <c r="J295" t="s">
        <v>22</v>
      </c>
      <c r="K295" s="3" t="s">
        <v>25</v>
      </c>
      <c r="L295" s="4">
        <v>15.6998</v>
      </c>
      <c r="M295" s="4">
        <v>4665.6998000000003</v>
      </c>
      <c r="N295">
        <v>3</v>
      </c>
      <c r="O295">
        <v>789570</v>
      </c>
      <c r="P295" t="s">
        <v>18</v>
      </c>
      <c r="Q295" s="15" t="str">
        <f t="shared" si="8"/>
        <v>Jun-17</v>
      </c>
      <c r="R295" s="73">
        <f>VLOOKUP(Q295,'Daily Stock Pricing'!$I$6:$J$18,2,FALSE)</f>
        <v>32.743181818181817</v>
      </c>
      <c r="S295" s="73">
        <f t="shared" si="9"/>
        <v>514.06140590909092</v>
      </c>
    </row>
    <row r="296" spans="1:19" x14ac:dyDescent="0.25">
      <c r="A296" t="s">
        <v>0</v>
      </c>
      <c r="C296" t="s">
        <v>99</v>
      </c>
      <c r="D296" t="s">
        <v>80</v>
      </c>
      <c r="E296" t="s">
        <v>19</v>
      </c>
      <c r="F296" s="12">
        <v>42901</v>
      </c>
      <c r="G296" t="s">
        <v>16</v>
      </c>
      <c r="H296" t="s">
        <v>0</v>
      </c>
      <c r="I296">
        <v>4</v>
      </c>
      <c r="J296" t="s">
        <v>22</v>
      </c>
      <c r="K296" s="3" t="s">
        <v>25</v>
      </c>
      <c r="L296" s="4">
        <v>113.5581</v>
      </c>
      <c r="M296" s="4">
        <v>33749.951500000003</v>
      </c>
      <c r="N296">
        <v>2</v>
      </c>
      <c r="O296">
        <v>789570</v>
      </c>
      <c r="P296" t="s">
        <v>82</v>
      </c>
      <c r="Q296" s="15" t="str">
        <f t="shared" si="8"/>
        <v>Jun-17</v>
      </c>
      <c r="R296" s="73">
        <f>VLOOKUP(Q296,'Daily Stock Pricing'!$I$6:$J$18,2,FALSE)</f>
        <v>32.743181818181817</v>
      </c>
      <c r="S296" s="73">
        <f t="shared" si="9"/>
        <v>3718.2535152272726</v>
      </c>
    </row>
    <row r="297" spans="1:19" x14ac:dyDescent="0.25">
      <c r="A297" t="s">
        <v>0</v>
      </c>
      <c r="C297" t="s">
        <v>99</v>
      </c>
      <c r="D297" t="s">
        <v>80</v>
      </c>
      <c r="E297" t="s">
        <v>19</v>
      </c>
      <c r="F297" s="12">
        <v>42887</v>
      </c>
      <c r="G297" t="s">
        <v>16</v>
      </c>
      <c r="H297" t="s">
        <v>0</v>
      </c>
      <c r="I297">
        <v>4</v>
      </c>
      <c r="J297" t="s">
        <v>22</v>
      </c>
      <c r="K297" s="3" t="s">
        <v>25</v>
      </c>
      <c r="L297" s="4">
        <v>4650</v>
      </c>
      <c r="M297" s="4">
        <v>4650</v>
      </c>
      <c r="N297">
        <v>2</v>
      </c>
      <c r="O297">
        <v>789570</v>
      </c>
      <c r="P297" t="s">
        <v>18</v>
      </c>
      <c r="Q297" s="15" t="str">
        <f t="shared" si="8"/>
        <v>Jun-17</v>
      </c>
      <c r="R297" s="73">
        <f>VLOOKUP(Q297,'Daily Stock Pricing'!$I$6:$J$18,2,FALSE)</f>
        <v>32.743181818181817</v>
      </c>
      <c r="S297" s="73">
        <f t="shared" si="9"/>
        <v>152255.79545454544</v>
      </c>
    </row>
    <row r="298" spans="1:19" x14ac:dyDescent="0.25">
      <c r="A298" t="s">
        <v>0</v>
      </c>
      <c r="C298" t="s">
        <v>99</v>
      </c>
      <c r="D298" t="s">
        <v>80</v>
      </c>
      <c r="E298" t="s">
        <v>15</v>
      </c>
      <c r="F298" s="12">
        <v>42886</v>
      </c>
      <c r="G298" t="s">
        <v>16</v>
      </c>
      <c r="H298" t="s">
        <v>0</v>
      </c>
      <c r="I298">
        <v>4</v>
      </c>
      <c r="J298" t="s">
        <v>17</v>
      </c>
      <c r="K298" s="3" t="s">
        <v>25</v>
      </c>
      <c r="L298" s="4">
        <v>5624</v>
      </c>
      <c r="M298" s="4">
        <v>0</v>
      </c>
      <c r="N298">
        <v>5</v>
      </c>
      <c r="O298">
        <v>789570</v>
      </c>
      <c r="P298" t="s">
        <v>18</v>
      </c>
      <c r="Q298" s="15" t="str">
        <f t="shared" si="8"/>
        <v>May-17</v>
      </c>
      <c r="R298" s="73">
        <f>VLOOKUP(Q298,'Daily Stock Pricing'!$I$6:$J$18,2,FALSE)</f>
        <v>31.281739130434783</v>
      </c>
      <c r="S298" s="73">
        <f t="shared" si="9"/>
        <v>175928.50086956521</v>
      </c>
    </row>
    <row r="299" spans="1:19" x14ac:dyDescent="0.25">
      <c r="A299" t="s">
        <v>0</v>
      </c>
      <c r="C299" t="s">
        <v>99</v>
      </c>
      <c r="D299" t="s">
        <v>80</v>
      </c>
      <c r="E299" t="s">
        <v>15</v>
      </c>
      <c r="F299" s="12">
        <v>42886</v>
      </c>
      <c r="G299" t="s">
        <v>16</v>
      </c>
      <c r="H299" t="s">
        <v>0</v>
      </c>
      <c r="I299">
        <v>4</v>
      </c>
      <c r="J299" t="s">
        <v>17</v>
      </c>
      <c r="K299" s="3" t="s">
        <v>25</v>
      </c>
      <c r="L299" s="4">
        <v>624.55110000000002</v>
      </c>
      <c r="M299" s="4">
        <v>5624.9760999999999</v>
      </c>
      <c r="N299">
        <v>3</v>
      </c>
      <c r="O299">
        <v>789570</v>
      </c>
      <c r="P299" t="s">
        <v>18</v>
      </c>
      <c r="Q299" s="15" t="str">
        <f t="shared" si="8"/>
        <v>May-17</v>
      </c>
      <c r="R299" s="73">
        <f>VLOOKUP(Q299,'Daily Stock Pricing'!$I$6:$J$18,2,FALSE)</f>
        <v>31.281739130434783</v>
      </c>
      <c r="S299" s="73">
        <f t="shared" si="9"/>
        <v>19537.044583826089</v>
      </c>
    </row>
    <row r="300" spans="1:19" x14ac:dyDescent="0.25">
      <c r="A300" t="s">
        <v>0</v>
      </c>
      <c r="C300" t="s">
        <v>99</v>
      </c>
      <c r="D300" t="s">
        <v>80</v>
      </c>
      <c r="E300" t="s">
        <v>19</v>
      </c>
      <c r="F300" s="12">
        <v>42886</v>
      </c>
      <c r="G300" t="s">
        <v>16</v>
      </c>
      <c r="H300" t="s">
        <v>0</v>
      </c>
      <c r="I300">
        <v>4</v>
      </c>
      <c r="J300" t="s">
        <v>17</v>
      </c>
      <c r="K300" s="3" t="s">
        <v>25</v>
      </c>
      <c r="L300" s="4">
        <v>5624</v>
      </c>
      <c r="M300" s="4">
        <v>5724</v>
      </c>
      <c r="N300">
        <v>1</v>
      </c>
      <c r="O300">
        <v>789570</v>
      </c>
      <c r="P300" t="s">
        <v>20</v>
      </c>
      <c r="Q300" s="15" t="str">
        <f t="shared" si="8"/>
        <v>May-17</v>
      </c>
      <c r="R300" s="73">
        <f>VLOOKUP(Q300,'Daily Stock Pricing'!$I$6:$J$18,2,FALSE)</f>
        <v>31.281739130434783</v>
      </c>
      <c r="S300" s="73">
        <f t="shared" si="9"/>
        <v>175928.50086956521</v>
      </c>
    </row>
    <row r="301" spans="1:19" x14ac:dyDescent="0.25">
      <c r="A301" t="s">
        <v>0</v>
      </c>
      <c r="C301" t="s">
        <v>99</v>
      </c>
      <c r="D301" t="s">
        <v>80</v>
      </c>
      <c r="E301" t="s">
        <v>19</v>
      </c>
      <c r="F301" s="12">
        <v>42886</v>
      </c>
      <c r="G301" t="s">
        <v>16</v>
      </c>
      <c r="H301" t="s">
        <v>0</v>
      </c>
      <c r="I301">
        <v>4</v>
      </c>
      <c r="J301" t="s">
        <v>17</v>
      </c>
      <c r="K301" s="3" t="s">
        <v>25</v>
      </c>
      <c r="L301" s="4">
        <v>624.55110000000002</v>
      </c>
      <c r="M301" s="4">
        <v>33636.393400000001</v>
      </c>
      <c r="N301">
        <v>4</v>
      </c>
      <c r="O301">
        <v>789570</v>
      </c>
      <c r="P301" t="s">
        <v>82</v>
      </c>
      <c r="Q301" s="15" t="str">
        <f t="shared" si="8"/>
        <v>May-17</v>
      </c>
      <c r="R301" s="73">
        <f>VLOOKUP(Q301,'Daily Stock Pricing'!$I$6:$J$18,2,FALSE)</f>
        <v>31.281739130434783</v>
      </c>
      <c r="S301" s="73">
        <f t="shared" si="9"/>
        <v>19537.044583826089</v>
      </c>
    </row>
    <row r="302" spans="1:19" x14ac:dyDescent="0.25">
      <c r="A302" t="s">
        <v>0</v>
      </c>
      <c r="C302" t="s">
        <v>99</v>
      </c>
      <c r="D302" t="s">
        <v>80</v>
      </c>
      <c r="E302" t="s">
        <v>15</v>
      </c>
      <c r="F302" s="12">
        <v>42858</v>
      </c>
      <c r="G302" t="s">
        <v>16</v>
      </c>
      <c r="H302" t="s">
        <v>0</v>
      </c>
      <c r="I302">
        <v>4</v>
      </c>
      <c r="J302" t="s">
        <v>24</v>
      </c>
      <c r="K302" s="3" t="s">
        <v>39</v>
      </c>
      <c r="L302" s="4">
        <v>880</v>
      </c>
      <c r="M302" s="4">
        <v>0</v>
      </c>
      <c r="N302">
        <v>1</v>
      </c>
      <c r="O302">
        <v>789570</v>
      </c>
      <c r="P302" t="s">
        <v>20</v>
      </c>
      <c r="Q302" s="15" t="str">
        <f t="shared" si="8"/>
        <v>May-17</v>
      </c>
      <c r="R302" s="73">
        <f>VLOOKUP(Q302,'Daily Stock Pricing'!$I$6:$J$18,2,FALSE)</f>
        <v>31.281739130434783</v>
      </c>
      <c r="S302" s="73">
        <f t="shared" si="9"/>
        <v>27527.930434782607</v>
      </c>
    </row>
    <row r="303" spans="1:19" x14ac:dyDescent="0.25">
      <c r="A303" t="s">
        <v>0</v>
      </c>
      <c r="C303" t="s">
        <v>99</v>
      </c>
      <c r="D303" t="s">
        <v>80</v>
      </c>
      <c r="E303" t="s">
        <v>19</v>
      </c>
      <c r="F303" s="12">
        <v>42809</v>
      </c>
      <c r="G303" t="s">
        <v>16</v>
      </c>
      <c r="H303" t="s">
        <v>0</v>
      </c>
      <c r="I303">
        <v>4</v>
      </c>
      <c r="J303" t="s">
        <v>22</v>
      </c>
      <c r="K303" s="3" t="s">
        <v>25</v>
      </c>
      <c r="L303" s="4">
        <v>25.527200000000001</v>
      </c>
      <c r="M303" s="4">
        <v>6249.5272000000004</v>
      </c>
      <c r="N303">
        <v>4</v>
      </c>
      <c r="O303">
        <v>789570</v>
      </c>
      <c r="P303" t="s">
        <v>18</v>
      </c>
      <c r="Q303" s="15" t="str">
        <f t="shared" si="8"/>
        <v>Mar-17</v>
      </c>
      <c r="R303" s="73">
        <f>VLOOKUP(Q303,'Daily Stock Pricing'!$I$6:$J$18,2,FALSE)</f>
        <v>26.442173913043476</v>
      </c>
      <c r="S303" s="73">
        <f t="shared" si="9"/>
        <v>674.99466191304339</v>
      </c>
    </row>
    <row r="304" spans="1:19" x14ac:dyDescent="0.25">
      <c r="A304" t="s">
        <v>0</v>
      </c>
      <c r="C304" t="s">
        <v>99</v>
      </c>
      <c r="D304" t="s">
        <v>80</v>
      </c>
      <c r="E304" t="s">
        <v>19</v>
      </c>
      <c r="F304" s="12">
        <v>42809</v>
      </c>
      <c r="G304" t="s">
        <v>16</v>
      </c>
      <c r="H304" t="s">
        <v>0</v>
      </c>
      <c r="I304">
        <v>4</v>
      </c>
      <c r="J304" t="s">
        <v>22</v>
      </c>
      <c r="K304" s="3" t="s">
        <v>25</v>
      </c>
      <c r="L304" s="4">
        <v>134.84229999999999</v>
      </c>
      <c r="M304" s="4">
        <v>33011.842299999997</v>
      </c>
      <c r="N304">
        <v>3</v>
      </c>
      <c r="O304">
        <v>789570</v>
      </c>
      <c r="P304" t="s">
        <v>82</v>
      </c>
      <c r="Q304" s="15" t="str">
        <f t="shared" si="8"/>
        <v>Mar-17</v>
      </c>
      <c r="R304" s="73">
        <f>VLOOKUP(Q304,'Daily Stock Pricing'!$I$6:$J$18,2,FALSE)</f>
        <v>26.442173913043476</v>
      </c>
      <c r="S304" s="73">
        <f t="shared" si="9"/>
        <v>3565.5235474347824</v>
      </c>
    </row>
    <row r="305" spans="1:19" x14ac:dyDescent="0.25">
      <c r="A305" t="s">
        <v>0</v>
      </c>
      <c r="C305" s="2" t="s">
        <v>100</v>
      </c>
      <c r="D305" t="s">
        <v>80</v>
      </c>
      <c r="E305" t="s">
        <v>19</v>
      </c>
      <c r="F305" s="12">
        <v>42993</v>
      </c>
      <c r="G305" t="s">
        <v>16</v>
      </c>
      <c r="H305" t="s">
        <v>0</v>
      </c>
      <c r="I305">
        <v>4</v>
      </c>
      <c r="J305" t="s">
        <v>22</v>
      </c>
      <c r="K305" s="3" t="s">
        <v>25</v>
      </c>
      <c r="L305" s="4">
        <v>98.838999999999999</v>
      </c>
      <c r="M305" s="4">
        <v>28780.022799999999</v>
      </c>
      <c r="N305">
        <v>2</v>
      </c>
      <c r="O305">
        <v>789570</v>
      </c>
      <c r="P305" t="s">
        <v>82</v>
      </c>
      <c r="Q305" s="15" t="str">
        <f t="shared" si="8"/>
        <v>Sep-17</v>
      </c>
      <c r="R305" s="73">
        <f>VLOOKUP(Q305,'Daily Stock Pricing'!$I$6:$J$18,2,FALSE)</f>
        <v>32.724761904761912</v>
      </c>
      <c r="S305" s="73">
        <f t="shared" si="9"/>
        <v>3234.4827419047624</v>
      </c>
    </row>
    <row r="306" spans="1:19" x14ac:dyDescent="0.25">
      <c r="A306" t="s">
        <v>0</v>
      </c>
      <c r="C306" s="2" t="s">
        <v>100</v>
      </c>
      <c r="D306" t="s">
        <v>80</v>
      </c>
      <c r="E306" t="s">
        <v>19</v>
      </c>
      <c r="F306" s="12">
        <v>42993</v>
      </c>
      <c r="G306" t="s">
        <v>16</v>
      </c>
      <c r="H306" t="s">
        <v>0</v>
      </c>
      <c r="I306">
        <v>4</v>
      </c>
      <c r="J306" t="s">
        <v>22</v>
      </c>
      <c r="K306" s="3" t="s">
        <v>25</v>
      </c>
      <c r="L306" s="4">
        <v>16.078499999999998</v>
      </c>
      <c r="M306" s="4">
        <v>4681.7782999999999</v>
      </c>
      <c r="N306">
        <v>3</v>
      </c>
      <c r="O306">
        <v>789570</v>
      </c>
      <c r="P306" t="s">
        <v>18</v>
      </c>
      <c r="Q306" s="15" t="str">
        <f t="shared" si="8"/>
        <v>Sep-17</v>
      </c>
      <c r="R306" s="73">
        <f>VLOOKUP(Q306,'Daily Stock Pricing'!$I$6:$J$18,2,FALSE)</f>
        <v>32.724761904761912</v>
      </c>
      <c r="S306" s="73">
        <f t="shared" si="9"/>
        <v>526.16508428571433</v>
      </c>
    </row>
    <row r="307" spans="1:19" x14ac:dyDescent="0.25">
      <c r="A307" t="s">
        <v>0</v>
      </c>
      <c r="C307" s="2" t="s">
        <v>100</v>
      </c>
      <c r="D307" t="s">
        <v>80</v>
      </c>
      <c r="E307" t="s">
        <v>19</v>
      </c>
      <c r="F307" s="12">
        <v>42901</v>
      </c>
      <c r="G307" t="s">
        <v>16</v>
      </c>
      <c r="H307" t="s">
        <v>0</v>
      </c>
      <c r="I307">
        <v>4</v>
      </c>
      <c r="J307" t="s">
        <v>22</v>
      </c>
      <c r="K307" s="3" t="s">
        <v>25</v>
      </c>
      <c r="L307" s="4">
        <v>15.6998</v>
      </c>
      <c r="M307" s="4">
        <v>4665.6998000000003</v>
      </c>
      <c r="N307">
        <v>3</v>
      </c>
      <c r="O307">
        <v>789570</v>
      </c>
      <c r="P307" t="s">
        <v>18</v>
      </c>
      <c r="Q307" s="15" t="str">
        <f t="shared" si="8"/>
        <v>Jun-17</v>
      </c>
      <c r="R307" s="73">
        <f>VLOOKUP(Q307,'Daily Stock Pricing'!$I$6:$J$18,2,FALSE)</f>
        <v>32.743181818181817</v>
      </c>
      <c r="S307" s="73">
        <f t="shared" si="9"/>
        <v>514.06140590909092</v>
      </c>
    </row>
    <row r="308" spans="1:19" x14ac:dyDescent="0.25">
      <c r="A308" t="s">
        <v>0</v>
      </c>
      <c r="C308" s="2" t="s">
        <v>100</v>
      </c>
      <c r="D308" t="s">
        <v>80</v>
      </c>
      <c r="E308" t="s">
        <v>19</v>
      </c>
      <c r="F308" s="12">
        <v>42901</v>
      </c>
      <c r="G308" t="s">
        <v>16</v>
      </c>
      <c r="H308" t="s">
        <v>0</v>
      </c>
      <c r="I308">
        <v>4</v>
      </c>
      <c r="J308" t="s">
        <v>22</v>
      </c>
      <c r="K308" s="3" t="s">
        <v>25</v>
      </c>
      <c r="L308" s="4">
        <v>96.424700000000001</v>
      </c>
      <c r="M308" s="4">
        <v>28681.183799999999</v>
      </c>
      <c r="N308">
        <v>2</v>
      </c>
      <c r="O308">
        <v>789570</v>
      </c>
      <c r="P308" t="s">
        <v>82</v>
      </c>
      <c r="Q308" s="15" t="str">
        <f t="shared" si="8"/>
        <v>Jun-17</v>
      </c>
      <c r="R308" s="73">
        <f>VLOOKUP(Q308,'Daily Stock Pricing'!$I$6:$J$18,2,FALSE)</f>
        <v>32.743181818181817</v>
      </c>
      <c r="S308" s="73">
        <f t="shared" si="9"/>
        <v>3157.2514838636362</v>
      </c>
    </row>
    <row r="309" spans="1:19" x14ac:dyDescent="0.25">
      <c r="A309" t="s">
        <v>0</v>
      </c>
      <c r="C309" s="2" t="s">
        <v>100</v>
      </c>
      <c r="D309" t="s">
        <v>80</v>
      </c>
      <c r="E309" t="s">
        <v>19</v>
      </c>
      <c r="F309" s="12">
        <v>42887</v>
      </c>
      <c r="G309" t="s">
        <v>16</v>
      </c>
      <c r="H309" t="s">
        <v>0</v>
      </c>
      <c r="I309">
        <v>4</v>
      </c>
      <c r="J309" t="s">
        <v>22</v>
      </c>
      <c r="K309" s="3" t="s">
        <v>25</v>
      </c>
      <c r="L309" s="4">
        <v>4650</v>
      </c>
      <c r="M309" s="4">
        <v>4650</v>
      </c>
      <c r="N309">
        <v>2</v>
      </c>
      <c r="O309">
        <v>789570</v>
      </c>
      <c r="P309" t="s">
        <v>18</v>
      </c>
      <c r="Q309" s="15" t="str">
        <f t="shared" si="8"/>
        <v>Jun-17</v>
      </c>
      <c r="R309" s="73">
        <f>VLOOKUP(Q309,'Daily Stock Pricing'!$I$6:$J$18,2,FALSE)</f>
        <v>32.743181818181817</v>
      </c>
      <c r="S309" s="73">
        <f t="shared" si="9"/>
        <v>152255.79545454544</v>
      </c>
    </row>
    <row r="310" spans="1:19" x14ac:dyDescent="0.25">
      <c r="A310" t="s">
        <v>0</v>
      </c>
      <c r="C310" s="2" t="s">
        <v>100</v>
      </c>
      <c r="D310" t="s">
        <v>80</v>
      </c>
      <c r="E310" t="s">
        <v>19</v>
      </c>
      <c r="F310" s="12">
        <v>42886</v>
      </c>
      <c r="G310" t="s">
        <v>16</v>
      </c>
      <c r="H310" t="s">
        <v>0</v>
      </c>
      <c r="I310">
        <v>4</v>
      </c>
      <c r="J310" t="s">
        <v>17</v>
      </c>
      <c r="K310" s="3" t="s">
        <v>25</v>
      </c>
      <c r="L310" s="4">
        <v>6249.5272000000004</v>
      </c>
      <c r="M310" s="4">
        <v>28584.759099999999</v>
      </c>
      <c r="N310">
        <v>4</v>
      </c>
      <c r="O310">
        <v>789570</v>
      </c>
      <c r="P310" t="s">
        <v>82</v>
      </c>
      <c r="Q310" s="15" t="str">
        <f t="shared" si="8"/>
        <v>May-17</v>
      </c>
      <c r="R310" s="73">
        <f>VLOOKUP(Q310,'Daily Stock Pricing'!$I$6:$J$18,2,FALSE)</f>
        <v>31.281739130434783</v>
      </c>
      <c r="S310" s="73">
        <f t="shared" si="9"/>
        <v>195496.07955895652</v>
      </c>
    </row>
    <row r="311" spans="1:19" x14ac:dyDescent="0.25">
      <c r="A311" t="s">
        <v>0</v>
      </c>
      <c r="C311" s="2" t="s">
        <v>100</v>
      </c>
      <c r="D311" t="s">
        <v>80</v>
      </c>
      <c r="E311" t="s">
        <v>15</v>
      </c>
      <c r="F311" s="12">
        <v>42886</v>
      </c>
      <c r="G311" t="s">
        <v>16</v>
      </c>
      <c r="H311" t="s">
        <v>0</v>
      </c>
      <c r="I311">
        <v>4</v>
      </c>
      <c r="J311" t="s">
        <v>17</v>
      </c>
      <c r="K311" s="3" t="s">
        <v>25</v>
      </c>
      <c r="L311" s="4">
        <v>6249.5272000000004</v>
      </c>
      <c r="M311" s="4">
        <v>0</v>
      </c>
      <c r="N311">
        <v>3</v>
      </c>
      <c r="O311">
        <v>789570</v>
      </c>
      <c r="P311" t="s">
        <v>18</v>
      </c>
      <c r="Q311" s="15" t="str">
        <f t="shared" si="8"/>
        <v>May-17</v>
      </c>
      <c r="R311" s="73">
        <f>VLOOKUP(Q311,'Daily Stock Pricing'!$I$6:$J$18,2,FALSE)</f>
        <v>31.281739130434783</v>
      </c>
      <c r="S311" s="73">
        <f t="shared" si="9"/>
        <v>195496.07955895652</v>
      </c>
    </row>
    <row r="312" spans="1:19" x14ac:dyDescent="0.25">
      <c r="A312" t="s">
        <v>0</v>
      </c>
      <c r="C312" s="2" t="s">
        <v>100</v>
      </c>
      <c r="D312" t="s">
        <v>80</v>
      </c>
      <c r="E312" t="s">
        <v>15</v>
      </c>
      <c r="F312" s="12">
        <v>42856</v>
      </c>
      <c r="G312" t="s">
        <v>16</v>
      </c>
      <c r="H312" t="s">
        <v>0</v>
      </c>
      <c r="I312">
        <v>4</v>
      </c>
      <c r="J312" t="s">
        <v>24</v>
      </c>
      <c r="K312" s="3" t="s">
        <v>25</v>
      </c>
      <c r="L312" s="4">
        <v>5906</v>
      </c>
      <c r="M312" s="4">
        <v>17081</v>
      </c>
      <c r="N312">
        <v>3</v>
      </c>
      <c r="O312">
        <v>789570</v>
      </c>
      <c r="P312" t="s">
        <v>20</v>
      </c>
      <c r="Q312" s="15" t="str">
        <f t="shared" si="8"/>
        <v>May-17</v>
      </c>
      <c r="R312" s="73">
        <f>VLOOKUP(Q312,'Daily Stock Pricing'!$I$6:$J$18,2,FALSE)</f>
        <v>31.281739130434783</v>
      </c>
      <c r="S312" s="73">
        <f t="shared" si="9"/>
        <v>184749.95130434784</v>
      </c>
    </row>
    <row r="313" spans="1:19" x14ac:dyDescent="0.25">
      <c r="A313" t="s">
        <v>0</v>
      </c>
      <c r="C313" s="2" t="s">
        <v>100</v>
      </c>
      <c r="D313" t="s">
        <v>80</v>
      </c>
      <c r="E313" t="s">
        <v>19</v>
      </c>
      <c r="F313" s="12">
        <v>42856</v>
      </c>
      <c r="G313" t="s">
        <v>16</v>
      </c>
      <c r="H313" t="s">
        <v>0</v>
      </c>
      <c r="I313">
        <v>4</v>
      </c>
      <c r="J313" t="s">
        <v>17</v>
      </c>
      <c r="K313" s="3" t="s">
        <v>25</v>
      </c>
      <c r="L313" s="4">
        <v>10000</v>
      </c>
      <c r="M313" s="4">
        <v>27081</v>
      </c>
      <c r="N313">
        <v>1</v>
      </c>
      <c r="O313">
        <v>789570</v>
      </c>
      <c r="P313" t="s">
        <v>20</v>
      </c>
      <c r="Q313" s="15" t="str">
        <f t="shared" si="8"/>
        <v>May-17</v>
      </c>
      <c r="R313" s="73">
        <f>VLOOKUP(Q313,'Daily Stock Pricing'!$I$6:$J$18,2,FALSE)</f>
        <v>31.281739130434783</v>
      </c>
      <c r="S313" s="73">
        <f t="shared" si="9"/>
        <v>312817.39130434784</v>
      </c>
    </row>
    <row r="314" spans="1:19" x14ac:dyDescent="0.25">
      <c r="A314" t="s">
        <v>0</v>
      </c>
      <c r="C314" s="2" t="s">
        <v>100</v>
      </c>
      <c r="D314" t="s">
        <v>80</v>
      </c>
      <c r="E314" t="s">
        <v>15</v>
      </c>
      <c r="F314" s="12">
        <v>42856</v>
      </c>
      <c r="G314" t="s">
        <v>16</v>
      </c>
      <c r="H314" t="s">
        <v>0</v>
      </c>
      <c r="I314">
        <v>4</v>
      </c>
      <c r="J314" t="s">
        <v>17</v>
      </c>
      <c r="K314" s="3" t="s">
        <v>25</v>
      </c>
      <c r="L314" s="4">
        <v>10000</v>
      </c>
      <c r="M314" s="4">
        <v>0</v>
      </c>
      <c r="N314">
        <v>4</v>
      </c>
      <c r="O314">
        <v>789570</v>
      </c>
      <c r="P314" t="s">
        <v>38</v>
      </c>
      <c r="Q314" s="15" t="str">
        <f t="shared" si="8"/>
        <v>May-17</v>
      </c>
      <c r="R314" s="73">
        <f>VLOOKUP(Q314,'Daily Stock Pricing'!$I$6:$J$18,2,FALSE)</f>
        <v>31.281739130434783</v>
      </c>
      <c r="S314" s="73">
        <f t="shared" si="9"/>
        <v>312817.39130434784</v>
      </c>
    </row>
    <row r="315" spans="1:19" x14ac:dyDescent="0.25">
      <c r="A315" t="s">
        <v>0</v>
      </c>
      <c r="C315" s="2" t="s">
        <v>100</v>
      </c>
      <c r="D315" t="s">
        <v>80</v>
      </c>
      <c r="E315" t="s">
        <v>15</v>
      </c>
      <c r="F315" s="12">
        <v>42856</v>
      </c>
      <c r="G315" t="s">
        <v>16</v>
      </c>
      <c r="H315" t="s">
        <v>0</v>
      </c>
      <c r="I315">
        <v>4</v>
      </c>
      <c r="J315" t="s">
        <v>21</v>
      </c>
      <c r="K315" s="3" t="s">
        <v>25</v>
      </c>
      <c r="L315" s="4">
        <v>4094</v>
      </c>
      <c r="M315" s="4">
        <v>22987</v>
      </c>
      <c r="N315">
        <v>2</v>
      </c>
      <c r="O315">
        <v>789570</v>
      </c>
      <c r="P315" t="s">
        <v>20</v>
      </c>
      <c r="Q315" s="15" t="str">
        <f t="shared" si="8"/>
        <v>May-17</v>
      </c>
      <c r="R315" s="73">
        <f>VLOOKUP(Q315,'Daily Stock Pricing'!$I$6:$J$18,2,FALSE)</f>
        <v>31.281739130434783</v>
      </c>
      <c r="S315" s="73">
        <f t="shared" si="9"/>
        <v>128067.44</v>
      </c>
    </row>
    <row r="316" spans="1:19" x14ac:dyDescent="0.25">
      <c r="A316" t="s">
        <v>0</v>
      </c>
      <c r="C316" s="2" t="s">
        <v>100</v>
      </c>
      <c r="D316" t="s">
        <v>80</v>
      </c>
      <c r="E316" t="s">
        <v>19</v>
      </c>
      <c r="F316" s="12">
        <v>42809</v>
      </c>
      <c r="G316" t="s">
        <v>16</v>
      </c>
      <c r="H316" t="s">
        <v>0</v>
      </c>
      <c r="I316">
        <v>4</v>
      </c>
      <c r="J316" t="s">
        <v>22</v>
      </c>
      <c r="K316" s="3" t="s">
        <v>25</v>
      </c>
      <c r="L316" s="4">
        <v>25.527200000000001</v>
      </c>
      <c r="M316" s="4">
        <v>6249.5272000000004</v>
      </c>
      <c r="N316">
        <v>3</v>
      </c>
      <c r="O316">
        <v>789570</v>
      </c>
      <c r="P316" t="s">
        <v>18</v>
      </c>
      <c r="Q316" s="15" t="str">
        <f t="shared" si="8"/>
        <v>Mar-17</v>
      </c>
      <c r="R316" s="73">
        <f>VLOOKUP(Q316,'Daily Stock Pricing'!$I$6:$J$18,2,FALSE)</f>
        <v>26.442173913043476</v>
      </c>
      <c r="S316" s="73">
        <f t="shared" si="9"/>
        <v>674.99466191304339</v>
      </c>
    </row>
    <row r="317" spans="1:19" x14ac:dyDescent="0.25">
      <c r="A317" t="s">
        <v>0</v>
      </c>
      <c r="C317" s="2" t="s">
        <v>100</v>
      </c>
      <c r="D317" t="s">
        <v>80</v>
      </c>
      <c r="E317" t="s">
        <v>19</v>
      </c>
      <c r="F317" s="12">
        <v>42809</v>
      </c>
      <c r="G317" t="s">
        <v>16</v>
      </c>
      <c r="H317" t="s">
        <v>0</v>
      </c>
      <c r="I317">
        <v>4</v>
      </c>
      <c r="J317" t="s">
        <v>22</v>
      </c>
      <c r="K317" s="3" t="s">
        <v>25</v>
      </c>
      <c r="L317" s="4">
        <v>91.231899999999996</v>
      </c>
      <c r="M317" s="4">
        <v>22335.231899999999</v>
      </c>
      <c r="N317">
        <v>2</v>
      </c>
      <c r="O317">
        <v>789570</v>
      </c>
      <c r="P317" t="s">
        <v>82</v>
      </c>
      <c r="Q317" s="15" t="str">
        <f t="shared" si="8"/>
        <v>Mar-17</v>
      </c>
      <c r="R317" s="73">
        <f>VLOOKUP(Q317,'Daily Stock Pricing'!$I$6:$J$18,2,FALSE)</f>
        <v>26.442173913043476</v>
      </c>
      <c r="S317" s="73">
        <f t="shared" si="9"/>
        <v>2412.3697662173909</v>
      </c>
    </row>
    <row r="318" spans="1:19" x14ac:dyDescent="0.25">
      <c r="A318" t="s">
        <v>0</v>
      </c>
      <c r="C318" s="2" t="s">
        <v>100</v>
      </c>
      <c r="D318" t="s">
        <v>80</v>
      </c>
      <c r="E318" t="s">
        <v>15</v>
      </c>
      <c r="F318" s="12">
        <v>42808</v>
      </c>
      <c r="G318" t="s">
        <v>16</v>
      </c>
      <c r="H318" t="s">
        <v>0</v>
      </c>
      <c r="I318">
        <v>4</v>
      </c>
      <c r="J318" t="s">
        <v>17</v>
      </c>
      <c r="K318" s="3" t="s">
        <v>25</v>
      </c>
      <c r="L318" s="4">
        <v>10000</v>
      </c>
      <c r="M318" s="4">
        <v>10000</v>
      </c>
      <c r="N318">
        <v>4</v>
      </c>
      <c r="O318">
        <v>789570</v>
      </c>
      <c r="P318" t="s">
        <v>38</v>
      </c>
      <c r="Q318" s="15" t="str">
        <f t="shared" si="8"/>
        <v>Mar-17</v>
      </c>
      <c r="R318" s="73">
        <f>VLOOKUP(Q318,'Daily Stock Pricing'!$I$6:$J$18,2,FALSE)</f>
        <v>26.442173913043476</v>
      </c>
      <c r="S318" s="73">
        <f t="shared" si="9"/>
        <v>264421.73913043475</v>
      </c>
    </row>
    <row r="319" spans="1:19" x14ac:dyDescent="0.25">
      <c r="A319" t="s">
        <v>0</v>
      </c>
      <c r="C319" s="2" t="s">
        <v>100</v>
      </c>
      <c r="D319" t="s">
        <v>80</v>
      </c>
      <c r="E319" t="s">
        <v>15</v>
      </c>
      <c r="F319" s="12">
        <v>42808</v>
      </c>
      <c r="G319" t="s">
        <v>16</v>
      </c>
      <c r="H319" t="s">
        <v>0</v>
      </c>
      <c r="I319">
        <v>4</v>
      </c>
      <c r="J319" t="s">
        <v>21</v>
      </c>
      <c r="K319" s="3" t="s">
        <v>25</v>
      </c>
      <c r="L319" s="4">
        <v>4785</v>
      </c>
      <c r="M319" s="4">
        <v>22296</v>
      </c>
      <c r="N319">
        <v>2</v>
      </c>
      <c r="O319">
        <v>789570</v>
      </c>
      <c r="P319" t="s">
        <v>20</v>
      </c>
      <c r="Q319" s="15" t="str">
        <f t="shared" si="8"/>
        <v>Mar-17</v>
      </c>
      <c r="R319" s="73">
        <f>VLOOKUP(Q319,'Daily Stock Pricing'!$I$6:$J$18,2,FALSE)</f>
        <v>26.442173913043476</v>
      </c>
      <c r="S319" s="73">
        <f t="shared" si="9"/>
        <v>126525.80217391303</v>
      </c>
    </row>
    <row r="320" spans="1:19" x14ac:dyDescent="0.25">
      <c r="A320" t="s">
        <v>0</v>
      </c>
      <c r="C320" s="2" t="s">
        <v>100</v>
      </c>
      <c r="D320" t="s">
        <v>80</v>
      </c>
      <c r="E320" t="s">
        <v>15</v>
      </c>
      <c r="F320" s="12">
        <v>42808</v>
      </c>
      <c r="G320" t="s">
        <v>16</v>
      </c>
      <c r="H320" t="s">
        <v>0</v>
      </c>
      <c r="I320">
        <v>4</v>
      </c>
      <c r="J320" t="s">
        <v>24</v>
      </c>
      <c r="K320" s="3" t="s">
        <v>25</v>
      </c>
      <c r="L320" s="4">
        <v>5215</v>
      </c>
      <c r="M320" s="4">
        <v>17081</v>
      </c>
      <c r="N320">
        <v>3</v>
      </c>
      <c r="O320">
        <v>789570</v>
      </c>
      <c r="P320" t="s">
        <v>20</v>
      </c>
      <c r="Q320" s="15" t="str">
        <f t="shared" si="8"/>
        <v>Mar-17</v>
      </c>
      <c r="R320" s="73">
        <f>VLOOKUP(Q320,'Daily Stock Pricing'!$I$6:$J$18,2,FALSE)</f>
        <v>26.442173913043476</v>
      </c>
      <c r="S320" s="73">
        <f t="shared" si="9"/>
        <v>137895.93695652173</v>
      </c>
    </row>
    <row r="321" spans="1:19" x14ac:dyDescent="0.25">
      <c r="A321" t="s">
        <v>0</v>
      </c>
      <c r="C321" s="2" t="s">
        <v>100</v>
      </c>
      <c r="D321" t="s">
        <v>80</v>
      </c>
      <c r="E321" t="s">
        <v>19</v>
      </c>
      <c r="F321" s="12">
        <v>42808</v>
      </c>
      <c r="G321" t="s">
        <v>16</v>
      </c>
      <c r="H321" t="s">
        <v>0</v>
      </c>
      <c r="I321">
        <v>4</v>
      </c>
      <c r="J321" t="s">
        <v>17</v>
      </c>
      <c r="K321" s="3" t="s">
        <v>25</v>
      </c>
      <c r="L321" s="4">
        <v>10000</v>
      </c>
      <c r="M321" s="4">
        <v>27081</v>
      </c>
      <c r="N321">
        <v>1</v>
      </c>
      <c r="O321">
        <v>789570</v>
      </c>
      <c r="P321" t="s">
        <v>20</v>
      </c>
      <c r="Q321" s="15" t="str">
        <f t="shared" si="8"/>
        <v>Mar-17</v>
      </c>
      <c r="R321" s="73">
        <f>VLOOKUP(Q321,'Daily Stock Pricing'!$I$6:$J$18,2,FALSE)</f>
        <v>26.442173913043476</v>
      </c>
      <c r="S321" s="73">
        <f t="shared" si="9"/>
        <v>264421.73913043475</v>
      </c>
    </row>
    <row r="322" spans="1:19" x14ac:dyDescent="0.25">
      <c r="A322" t="s">
        <v>0</v>
      </c>
      <c r="C322" t="s">
        <v>101</v>
      </c>
      <c r="D322" t="s">
        <v>80</v>
      </c>
      <c r="E322" t="s">
        <v>19</v>
      </c>
      <c r="F322" s="12">
        <v>42993</v>
      </c>
      <c r="G322" t="s">
        <v>16</v>
      </c>
      <c r="H322" t="s">
        <v>0</v>
      </c>
      <c r="I322">
        <v>4</v>
      </c>
      <c r="J322" t="s">
        <v>22</v>
      </c>
      <c r="K322" s="3" t="s">
        <v>25</v>
      </c>
      <c r="L322" s="4">
        <v>16.078499999999998</v>
      </c>
      <c r="M322" s="4">
        <v>4681.7782999999999</v>
      </c>
      <c r="N322">
        <v>2</v>
      </c>
      <c r="O322">
        <v>789570</v>
      </c>
      <c r="P322" t="s">
        <v>18</v>
      </c>
      <c r="Q322" s="15" t="str">
        <f t="shared" si="8"/>
        <v>Sep-17</v>
      </c>
      <c r="R322" s="73">
        <f>VLOOKUP(Q322,'Daily Stock Pricing'!$I$6:$J$18,2,FALSE)</f>
        <v>32.724761904761912</v>
      </c>
      <c r="S322" s="73">
        <f t="shared" si="9"/>
        <v>526.16508428571433</v>
      </c>
    </row>
    <row r="323" spans="1:19" x14ac:dyDescent="0.25">
      <c r="A323" t="s">
        <v>0</v>
      </c>
      <c r="C323" t="s">
        <v>101</v>
      </c>
      <c r="D323" t="s">
        <v>80</v>
      </c>
      <c r="E323" t="s">
        <v>15</v>
      </c>
      <c r="F323" s="12">
        <v>42954</v>
      </c>
      <c r="G323" t="s">
        <v>16</v>
      </c>
      <c r="H323" t="s">
        <v>0</v>
      </c>
      <c r="I323">
        <v>4</v>
      </c>
      <c r="J323" t="s">
        <v>24</v>
      </c>
      <c r="K323" s="3" t="s">
        <v>25</v>
      </c>
      <c r="L323" s="4">
        <v>3000</v>
      </c>
      <c r="M323" s="4">
        <v>11208</v>
      </c>
      <c r="N323">
        <v>1</v>
      </c>
      <c r="O323">
        <v>789570</v>
      </c>
      <c r="P323" t="s">
        <v>20</v>
      </c>
      <c r="Q323" s="15" t="str">
        <f t="shared" si="8"/>
        <v>Aug-17</v>
      </c>
      <c r="R323" s="73">
        <f>VLOOKUP(Q323,'Daily Stock Pricing'!$I$6:$J$18,2,FALSE)</f>
        <v>31.524347826086945</v>
      </c>
      <c r="S323" s="73">
        <f t="shared" si="9"/>
        <v>94573.043478260835</v>
      </c>
    </row>
    <row r="324" spans="1:19" x14ac:dyDescent="0.25">
      <c r="A324" t="s">
        <v>0</v>
      </c>
      <c r="C324" t="s">
        <v>101</v>
      </c>
      <c r="D324" t="s">
        <v>80</v>
      </c>
      <c r="E324" t="s">
        <v>19</v>
      </c>
      <c r="F324" s="12">
        <v>42901</v>
      </c>
      <c r="G324" t="s">
        <v>16</v>
      </c>
      <c r="H324" t="s">
        <v>0</v>
      </c>
      <c r="I324">
        <v>4</v>
      </c>
      <c r="J324" t="s">
        <v>22</v>
      </c>
      <c r="K324" s="3" t="s">
        <v>25</v>
      </c>
      <c r="L324" s="4">
        <v>15.6998</v>
      </c>
      <c r="M324" s="4">
        <v>4665.6998000000003</v>
      </c>
      <c r="N324">
        <v>2</v>
      </c>
      <c r="O324">
        <v>789570</v>
      </c>
      <c r="P324" t="s">
        <v>18</v>
      </c>
      <c r="Q324" s="15" t="str">
        <f t="shared" si="8"/>
        <v>Jun-17</v>
      </c>
      <c r="R324" s="73">
        <f>VLOOKUP(Q324,'Daily Stock Pricing'!$I$6:$J$18,2,FALSE)</f>
        <v>32.743181818181817</v>
      </c>
      <c r="S324" s="73">
        <f t="shared" si="9"/>
        <v>514.06140590909092</v>
      </c>
    </row>
    <row r="325" spans="1:19" x14ac:dyDescent="0.25">
      <c r="A325" t="s">
        <v>0</v>
      </c>
      <c r="C325" t="s">
        <v>101</v>
      </c>
      <c r="D325" t="s">
        <v>80</v>
      </c>
      <c r="E325" t="s">
        <v>19</v>
      </c>
      <c r="F325" s="12">
        <v>42887</v>
      </c>
      <c r="G325" t="s">
        <v>16</v>
      </c>
      <c r="H325" t="s">
        <v>0</v>
      </c>
      <c r="I325">
        <v>4</v>
      </c>
      <c r="J325" t="s">
        <v>22</v>
      </c>
      <c r="K325" s="3" t="s">
        <v>25</v>
      </c>
      <c r="L325" s="4">
        <v>4650</v>
      </c>
      <c r="M325" s="4">
        <v>4650</v>
      </c>
      <c r="N325">
        <v>2</v>
      </c>
      <c r="O325">
        <v>789570</v>
      </c>
      <c r="P325" t="s">
        <v>18</v>
      </c>
      <c r="Q325" s="15" t="str">
        <f t="shared" si="8"/>
        <v>Jun-17</v>
      </c>
      <c r="R325" s="73">
        <f>VLOOKUP(Q325,'Daily Stock Pricing'!$I$6:$J$18,2,FALSE)</f>
        <v>32.743181818181817</v>
      </c>
      <c r="S325" s="73">
        <f t="shared" si="9"/>
        <v>152255.79545454544</v>
      </c>
    </row>
    <row r="326" spans="1:19" x14ac:dyDescent="0.25">
      <c r="A326" t="s">
        <v>0</v>
      </c>
      <c r="C326" t="s">
        <v>101</v>
      </c>
      <c r="D326" t="s">
        <v>80</v>
      </c>
      <c r="E326" t="s">
        <v>19</v>
      </c>
      <c r="F326" s="12">
        <v>42886</v>
      </c>
      <c r="G326" t="s">
        <v>16</v>
      </c>
      <c r="H326" t="s">
        <v>0</v>
      </c>
      <c r="I326">
        <v>4</v>
      </c>
      <c r="J326" t="s">
        <v>17</v>
      </c>
      <c r="K326" s="3" t="s">
        <v>25</v>
      </c>
      <c r="L326" s="4">
        <v>6249</v>
      </c>
      <c r="M326" s="4">
        <v>14208</v>
      </c>
      <c r="N326">
        <v>1</v>
      </c>
      <c r="O326">
        <v>789570</v>
      </c>
      <c r="P326" t="s">
        <v>20</v>
      </c>
      <c r="Q326" s="15" t="str">
        <f t="shared" si="8"/>
        <v>May-17</v>
      </c>
      <c r="R326" s="73">
        <f>VLOOKUP(Q326,'Daily Stock Pricing'!$I$6:$J$18,2,FALSE)</f>
        <v>31.281739130434783</v>
      </c>
      <c r="S326" s="73">
        <f t="shared" si="9"/>
        <v>195479.58782608696</v>
      </c>
    </row>
    <row r="327" spans="1:19" x14ac:dyDescent="0.25">
      <c r="A327" t="s">
        <v>0</v>
      </c>
      <c r="C327" t="s">
        <v>101</v>
      </c>
      <c r="D327" t="s">
        <v>80</v>
      </c>
      <c r="E327" t="s">
        <v>15</v>
      </c>
      <c r="F327" s="12">
        <v>42886</v>
      </c>
      <c r="G327" t="s">
        <v>16</v>
      </c>
      <c r="H327" t="s">
        <v>0</v>
      </c>
      <c r="I327">
        <v>4</v>
      </c>
      <c r="J327" t="s">
        <v>17</v>
      </c>
      <c r="K327" s="3" t="s">
        <v>25</v>
      </c>
      <c r="L327" s="4">
        <v>6249</v>
      </c>
      <c r="M327" s="4">
        <v>0</v>
      </c>
      <c r="N327">
        <v>3</v>
      </c>
      <c r="O327">
        <v>789570</v>
      </c>
      <c r="P327" t="s">
        <v>18</v>
      </c>
      <c r="Q327" s="15" t="str">
        <f t="shared" si="8"/>
        <v>May-17</v>
      </c>
      <c r="R327" s="73">
        <f>VLOOKUP(Q327,'Daily Stock Pricing'!$I$6:$J$18,2,FALSE)</f>
        <v>31.281739130434783</v>
      </c>
      <c r="S327" s="73">
        <f t="shared" si="9"/>
        <v>195479.58782608696</v>
      </c>
    </row>
    <row r="328" spans="1:19" x14ac:dyDescent="0.25">
      <c r="A328" t="s">
        <v>0</v>
      </c>
      <c r="C328" t="s">
        <v>101</v>
      </c>
      <c r="D328" t="s">
        <v>80</v>
      </c>
      <c r="E328" t="s">
        <v>19</v>
      </c>
      <c r="F328" s="12">
        <v>42809</v>
      </c>
      <c r="G328" t="s">
        <v>16</v>
      </c>
      <c r="H328" t="s">
        <v>0</v>
      </c>
      <c r="I328">
        <v>4</v>
      </c>
      <c r="J328" t="s">
        <v>22</v>
      </c>
      <c r="K328" s="3" t="s">
        <v>25</v>
      </c>
      <c r="L328" s="4">
        <v>25.527200000000001</v>
      </c>
      <c r="M328" s="4">
        <v>6249.5272000000004</v>
      </c>
      <c r="N328">
        <v>2</v>
      </c>
      <c r="O328">
        <v>789570</v>
      </c>
      <c r="P328" t="s">
        <v>18</v>
      </c>
      <c r="Q328" s="15" t="str">
        <f t="shared" si="8"/>
        <v>Mar-17</v>
      </c>
      <c r="R328" s="73">
        <f>VLOOKUP(Q328,'Daily Stock Pricing'!$I$6:$J$18,2,FALSE)</f>
        <v>26.442173913043476</v>
      </c>
      <c r="S328" s="73">
        <f t="shared" si="9"/>
        <v>674.99466191304339</v>
      </c>
    </row>
    <row r="329" spans="1:19" x14ac:dyDescent="0.25">
      <c r="A329" s="53" t="s">
        <v>0</v>
      </c>
      <c r="B329" s="53"/>
      <c r="C329" s="53" t="s">
        <v>103</v>
      </c>
      <c r="D329" s="53" t="s">
        <v>102</v>
      </c>
      <c r="E329" s="53" t="s">
        <v>15</v>
      </c>
      <c r="F329" s="54">
        <v>42985</v>
      </c>
      <c r="G329" s="53" t="s">
        <v>16</v>
      </c>
      <c r="H329" s="53" t="s">
        <v>0</v>
      </c>
      <c r="I329" s="53">
        <v>4</v>
      </c>
      <c r="J329" s="53" t="s">
        <v>104</v>
      </c>
      <c r="K329" s="56" t="s">
        <v>39</v>
      </c>
      <c r="L329" s="55">
        <v>5200000</v>
      </c>
      <c r="M329" s="55">
        <v>20848738</v>
      </c>
      <c r="N329" s="53">
        <v>1</v>
      </c>
      <c r="O329" s="53">
        <v>789570</v>
      </c>
      <c r="P329" s="53" t="s">
        <v>88</v>
      </c>
      <c r="Q329" s="15" t="str">
        <f t="shared" ref="Q329" si="10">TEXT(F329, "mmm") &amp; "-" &amp; TEXT(F329, "yy")</f>
        <v>Sep-17</v>
      </c>
      <c r="R329" s="73">
        <f>VLOOKUP(Q329,'Daily Stock Pricing'!$I$6:$J$18,2,FALSE)</f>
        <v>32.724761904761912</v>
      </c>
      <c r="S329" s="73">
        <f t="shared" ref="S329" si="11">SUM(R329*L329)</f>
        <v>170168761.90476194</v>
      </c>
    </row>
  </sheetData>
  <mergeCells count="1">
    <mergeCell ref="A4:D4"/>
  </mergeCells>
  <hyperlinks>
    <hyperlink ref="A4" r:id="rId1"/>
    <hyperlink ref="A5" r:id="rId2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6"/>
  <sheetViews>
    <sheetView workbookViewId="0"/>
  </sheetViews>
  <sheetFormatPr defaultRowHeight="13.8" x14ac:dyDescent="0.25"/>
  <cols>
    <col min="1" max="1" width="42.8984375" bestFit="1" customWidth="1"/>
    <col min="2" max="2" width="11.19921875" style="42" bestFit="1" customWidth="1"/>
    <col min="3" max="5" width="6.3984375" style="42" bestFit="1" customWidth="1"/>
    <col min="6" max="6" width="9.8984375" bestFit="1" customWidth="1"/>
    <col min="9" max="9" width="13.09765625" customWidth="1"/>
    <col min="10" max="10" width="16.19921875" customWidth="1"/>
    <col min="11" max="21" width="16.09765625" bestFit="1" customWidth="1"/>
    <col min="22" max="22" width="11.3984375" bestFit="1" customWidth="1"/>
  </cols>
  <sheetData>
    <row r="1" spans="1:10" x14ac:dyDescent="0.25">
      <c r="A1" t="s">
        <v>62</v>
      </c>
      <c r="B1" s="41" t="s">
        <v>123</v>
      </c>
    </row>
    <row r="2" spans="1:10" ht="19.8" x14ac:dyDescent="0.25">
      <c r="A2" s="43" t="s">
        <v>0</v>
      </c>
    </row>
    <row r="3" spans="1:10" ht="19.8" x14ac:dyDescent="0.35">
      <c r="A3" s="44" t="s">
        <v>63</v>
      </c>
    </row>
    <row r="4" spans="1:10" x14ac:dyDescent="0.25">
      <c r="A4" t="s">
        <v>64</v>
      </c>
      <c r="B4" s="42" t="s">
        <v>65</v>
      </c>
      <c r="C4" s="42" t="s">
        <v>66</v>
      </c>
      <c r="D4" s="42" t="s">
        <v>67</v>
      </c>
      <c r="E4" s="42" t="s">
        <v>68</v>
      </c>
      <c r="F4" t="s">
        <v>69</v>
      </c>
      <c r="G4" s="42" t="s">
        <v>117</v>
      </c>
    </row>
    <row r="5" spans="1:10" x14ac:dyDescent="0.25">
      <c r="A5" s="45">
        <v>43013</v>
      </c>
      <c r="B5" s="46">
        <v>30.84</v>
      </c>
      <c r="C5" s="46">
        <v>31.14</v>
      </c>
      <c r="D5" s="46">
        <v>30.77</v>
      </c>
      <c r="E5" s="46">
        <v>30.9</v>
      </c>
      <c r="F5" s="47">
        <v>9707665</v>
      </c>
      <c r="G5" t="str">
        <f>TEXT(A5, "mmm") &amp; "-" &amp; TEXT(A5, "yy")</f>
        <v>Oct-17</v>
      </c>
      <c r="I5" s="69" t="s">
        <v>121</v>
      </c>
      <c r="J5" t="s">
        <v>122</v>
      </c>
    </row>
    <row r="6" spans="1:10" x14ac:dyDescent="0.25">
      <c r="A6" s="45">
        <v>43012</v>
      </c>
      <c r="B6" s="46">
        <v>30.95</v>
      </c>
      <c r="C6" s="46">
        <v>31.3</v>
      </c>
      <c r="D6" s="46">
        <v>30.73</v>
      </c>
      <c r="E6" s="46">
        <v>30.75</v>
      </c>
      <c r="F6" s="47">
        <v>11190205</v>
      </c>
      <c r="G6" t="str">
        <f t="shared" ref="G6:G69" si="0">TEXT(A6, "mmm") &amp; "-" &amp; TEXT(A6, "yy")</f>
        <v>Oct-17</v>
      </c>
      <c r="I6" s="70" t="s">
        <v>120</v>
      </c>
      <c r="J6" s="42">
        <v>26.221052631578949</v>
      </c>
    </row>
    <row r="7" spans="1:10" x14ac:dyDescent="0.25">
      <c r="A7" s="45">
        <v>43011</v>
      </c>
      <c r="B7" s="46">
        <v>30.89</v>
      </c>
      <c r="C7" s="46">
        <v>30.93</v>
      </c>
      <c r="D7" s="46">
        <v>30.36</v>
      </c>
      <c r="E7" s="46">
        <v>30.85</v>
      </c>
      <c r="F7" s="47">
        <v>23271464</v>
      </c>
      <c r="G7" t="str">
        <f t="shared" si="0"/>
        <v>Oct-17</v>
      </c>
      <c r="I7" s="70" t="s">
        <v>119</v>
      </c>
      <c r="J7" s="42">
        <v>27.834545454545449</v>
      </c>
    </row>
    <row r="8" spans="1:10" x14ac:dyDescent="0.25">
      <c r="A8" s="45">
        <v>43010</v>
      </c>
      <c r="B8" s="46">
        <v>31.35</v>
      </c>
      <c r="C8" s="46">
        <v>32</v>
      </c>
      <c r="D8" s="46">
        <v>30.7</v>
      </c>
      <c r="E8" s="46">
        <v>30.77</v>
      </c>
      <c r="F8" s="47">
        <v>37678526</v>
      </c>
      <c r="G8" t="str">
        <f t="shared" si="0"/>
        <v>Oct-17</v>
      </c>
      <c r="I8" s="70" t="s">
        <v>118</v>
      </c>
      <c r="J8" s="42">
        <v>29.097272727272731</v>
      </c>
    </row>
    <row r="9" spans="1:10" x14ac:dyDescent="0.25">
      <c r="A9" s="2">
        <v>43007</v>
      </c>
      <c r="B9" s="42">
        <v>32.340000000000003</v>
      </c>
      <c r="C9" s="42">
        <v>32.74</v>
      </c>
      <c r="D9" s="42">
        <v>32.14</v>
      </c>
      <c r="E9" s="42">
        <v>32.590000000000003</v>
      </c>
      <c r="F9" s="48">
        <v>5414275</v>
      </c>
      <c r="G9" t="str">
        <f t="shared" si="0"/>
        <v>Sep-17</v>
      </c>
      <c r="I9" s="70" t="s">
        <v>56</v>
      </c>
      <c r="J9" s="42">
        <v>29.060454545454558</v>
      </c>
    </row>
    <row r="10" spans="1:10" x14ac:dyDescent="0.25">
      <c r="A10" s="2">
        <v>43006</v>
      </c>
      <c r="B10" s="42">
        <v>32.36</v>
      </c>
      <c r="C10" s="42">
        <v>32.729999999999997</v>
      </c>
      <c r="D10" s="42">
        <v>32.21</v>
      </c>
      <c r="E10" s="42">
        <v>32.340000000000003</v>
      </c>
      <c r="F10" s="48">
        <v>5023145</v>
      </c>
      <c r="G10" t="str">
        <f t="shared" si="0"/>
        <v>Sep-17</v>
      </c>
      <c r="I10" s="70" t="s">
        <v>55</v>
      </c>
      <c r="J10" s="42">
        <v>27.791499999999996</v>
      </c>
    </row>
    <row r="11" spans="1:10" x14ac:dyDescent="0.25">
      <c r="A11" s="2">
        <v>43005</v>
      </c>
      <c r="B11" s="42">
        <v>32.39</v>
      </c>
      <c r="C11" s="42">
        <v>32.700000000000003</v>
      </c>
      <c r="D11" s="42">
        <v>32.24</v>
      </c>
      <c r="E11" s="42">
        <v>32.46</v>
      </c>
      <c r="F11" s="48">
        <v>5676885</v>
      </c>
      <c r="G11" t="str">
        <f t="shared" si="0"/>
        <v>Sep-17</v>
      </c>
      <c r="I11" s="70" t="s">
        <v>58</v>
      </c>
      <c r="J11" s="42">
        <v>26.442173913043476</v>
      </c>
    </row>
    <row r="12" spans="1:10" x14ac:dyDescent="0.25">
      <c r="A12" s="2">
        <v>43004</v>
      </c>
      <c r="B12" s="42">
        <v>32.090000000000003</v>
      </c>
      <c r="C12" s="42">
        <v>32.32</v>
      </c>
      <c r="D12" s="42">
        <v>31.93</v>
      </c>
      <c r="E12" s="42">
        <v>32.159999999999997</v>
      </c>
      <c r="F12" s="48">
        <v>3460301</v>
      </c>
      <c r="G12" t="str">
        <f t="shared" si="0"/>
        <v>Sep-17</v>
      </c>
      <c r="I12" s="70" t="s">
        <v>54</v>
      </c>
      <c r="J12" s="42">
        <v>28.338000000000001</v>
      </c>
    </row>
    <row r="13" spans="1:10" x14ac:dyDescent="0.25">
      <c r="A13" s="2">
        <v>43003</v>
      </c>
      <c r="B13" s="42">
        <v>32.22</v>
      </c>
      <c r="C13" s="42">
        <v>32.32</v>
      </c>
      <c r="D13" s="42">
        <v>31.81</v>
      </c>
      <c r="E13" s="42">
        <v>31.94</v>
      </c>
      <c r="F13" s="48">
        <v>5095976</v>
      </c>
      <c r="G13" t="str">
        <f t="shared" si="0"/>
        <v>Sep-17</v>
      </c>
      <c r="I13" s="70" t="s">
        <v>59</v>
      </c>
      <c r="J13" s="42">
        <v>31.281739130434783</v>
      </c>
    </row>
    <row r="14" spans="1:10" x14ac:dyDescent="0.25">
      <c r="A14" s="2">
        <v>43000</v>
      </c>
      <c r="B14" s="42">
        <v>32.97</v>
      </c>
      <c r="C14" s="42">
        <v>33.01</v>
      </c>
      <c r="D14" s="42">
        <v>32.36</v>
      </c>
      <c r="E14" s="42">
        <v>32.380000000000003</v>
      </c>
      <c r="F14" s="48">
        <v>3936978</v>
      </c>
      <c r="G14" t="str">
        <f t="shared" si="0"/>
        <v>Sep-17</v>
      </c>
      <c r="I14" s="70" t="s">
        <v>57</v>
      </c>
      <c r="J14" s="42">
        <v>32.743181818181817</v>
      </c>
    </row>
    <row r="15" spans="1:10" x14ac:dyDescent="0.25">
      <c r="A15" s="2">
        <v>42999</v>
      </c>
      <c r="B15" s="42">
        <v>33.090000000000003</v>
      </c>
      <c r="C15" s="42">
        <v>33.44</v>
      </c>
      <c r="D15" s="42">
        <v>32.99</v>
      </c>
      <c r="E15" s="42">
        <v>33.06</v>
      </c>
      <c r="F15" s="48">
        <v>5732902</v>
      </c>
      <c r="G15" t="str">
        <f t="shared" si="0"/>
        <v>Sep-17</v>
      </c>
      <c r="I15" s="70" t="s">
        <v>98</v>
      </c>
      <c r="J15" s="42">
        <v>32.284285714285716</v>
      </c>
    </row>
    <row r="16" spans="1:10" x14ac:dyDescent="0.25">
      <c r="A16" s="2">
        <v>42998</v>
      </c>
      <c r="B16" s="42">
        <v>32.56</v>
      </c>
      <c r="C16" s="42">
        <v>33.130000000000003</v>
      </c>
      <c r="D16" s="42">
        <v>32.22</v>
      </c>
      <c r="E16" s="42">
        <v>33.08</v>
      </c>
      <c r="F16" s="48">
        <v>10057484</v>
      </c>
      <c r="G16" t="str">
        <f t="shared" si="0"/>
        <v>Sep-17</v>
      </c>
      <c r="I16" s="70" t="s">
        <v>97</v>
      </c>
      <c r="J16" s="42">
        <v>31.524347826086945</v>
      </c>
    </row>
    <row r="17" spans="1:10" x14ac:dyDescent="0.25">
      <c r="A17" s="2">
        <v>42997</v>
      </c>
      <c r="B17" s="42">
        <v>31.81</v>
      </c>
      <c r="C17" s="42">
        <v>32.67</v>
      </c>
      <c r="D17" s="42">
        <v>31.76</v>
      </c>
      <c r="E17" s="42">
        <v>32.56</v>
      </c>
      <c r="F17" s="48">
        <v>8376653</v>
      </c>
      <c r="G17" t="str">
        <f t="shared" si="0"/>
        <v>Sep-17</v>
      </c>
      <c r="I17" s="71" t="s">
        <v>61</v>
      </c>
      <c r="J17" s="50">
        <v>32.724761904761912</v>
      </c>
    </row>
    <row r="18" spans="1:10" x14ac:dyDescent="0.25">
      <c r="A18" s="2">
        <v>42996</v>
      </c>
      <c r="B18" s="42">
        <v>32.049999999999997</v>
      </c>
      <c r="C18" s="42">
        <v>32.54</v>
      </c>
      <c r="D18" s="42">
        <v>31.63</v>
      </c>
      <c r="E18" s="42">
        <v>31.68</v>
      </c>
      <c r="F18" s="48">
        <v>8663693</v>
      </c>
      <c r="G18" t="str">
        <f t="shared" si="0"/>
        <v>Sep-17</v>
      </c>
      <c r="I18" s="70" t="s">
        <v>60</v>
      </c>
      <c r="J18" s="42">
        <v>30.817499999999999</v>
      </c>
    </row>
    <row r="19" spans="1:10" x14ac:dyDescent="0.25">
      <c r="A19" s="2">
        <v>42993</v>
      </c>
      <c r="B19" s="42">
        <v>32</v>
      </c>
      <c r="C19" s="42">
        <v>32.1</v>
      </c>
      <c r="D19" s="42">
        <v>31.71</v>
      </c>
      <c r="E19" s="42">
        <v>31.92</v>
      </c>
      <c r="F19" s="48">
        <v>13413613</v>
      </c>
      <c r="G19" t="str">
        <f t="shared" si="0"/>
        <v>Sep-17</v>
      </c>
      <c r="I19" s="70" t="s">
        <v>47</v>
      </c>
      <c r="J19" s="42">
        <v>29.672290076335887</v>
      </c>
    </row>
    <row r="20" spans="1:10" x14ac:dyDescent="0.25">
      <c r="A20" s="2">
        <v>42992</v>
      </c>
      <c r="B20" s="42">
        <v>32.75</v>
      </c>
      <c r="C20" s="42">
        <v>32.770000000000003</v>
      </c>
      <c r="D20" s="42">
        <v>31.72</v>
      </c>
      <c r="E20" s="42">
        <v>32.06</v>
      </c>
      <c r="F20" s="48">
        <v>9834635</v>
      </c>
      <c r="G20" t="str">
        <f t="shared" si="0"/>
        <v>Sep-17</v>
      </c>
    </row>
    <row r="21" spans="1:10" x14ac:dyDescent="0.25">
      <c r="A21" s="2">
        <v>42991</v>
      </c>
      <c r="B21" s="42">
        <v>32.71</v>
      </c>
      <c r="C21" s="42">
        <v>32.89</v>
      </c>
      <c r="D21" s="42">
        <v>32.4</v>
      </c>
      <c r="E21" s="42">
        <v>32.590000000000003</v>
      </c>
      <c r="F21" s="48">
        <v>6343033</v>
      </c>
      <c r="G21" t="str">
        <f t="shared" si="0"/>
        <v>Sep-17</v>
      </c>
    </row>
    <row r="22" spans="1:10" x14ac:dyDescent="0.25">
      <c r="A22" s="2">
        <v>42990</v>
      </c>
      <c r="B22" s="42">
        <v>33.090000000000003</v>
      </c>
      <c r="C22" s="42">
        <v>33.299999999999997</v>
      </c>
      <c r="D22" s="42">
        <v>32.18</v>
      </c>
      <c r="E22" s="42">
        <v>32.75</v>
      </c>
      <c r="F22" s="48">
        <v>10527384</v>
      </c>
      <c r="G22" t="str">
        <f t="shared" si="0"/>
        <v>Sep-17</v>
      </c>
    </row>
    <row r="23" spans="1:10" x14ac:dyDescent="0.25">
      <c r="A23" s="2">
        <v>42989</v>
      </c>
      <c r="B23" s="42">
        <v>32.979999999999997</v>
      </c>
      <c r="C23" s="42">
        <v>33.340000000000003</v>
      </c>
      <c r="D23" s="42">
        <v>32.049999999999997</v>
      </c>
      <c r="E23" s="42">
        <v>33.08</v>
      </c>
      <c r="F23" s="48">
        <v>12209099</v>
      </c>
      <c r="G23" t="str">
        <f t="shared" si="0"/>
        <v>Sep-17</v>
      </c>
    </row>
    <row r="24" spans="1:10" x14ac:dyDescent="0.25">
      <c r="A24" s="49">
        <v>42986</v>
      </c>
      <c r="B24" s="50">
        <v>33.9</v>
      </c>
      <c r="C24" s="50">
        <v>33.92</v>
      </c>
      <c r="D24" s="50">
        <v>32.96</v>
      </c>
      <c r="E24" s="50">
        <v>33.25</v>
      </c>
      <c r="F24" s="51">
        <v>8154143</v>
      </c>
      <c r="G24" s="68" t="str">
        <f t="shared" si="0"/>
        <v>Sep-17</v>
      </c>
    </row>
    <row r="25" spans="1:10" x14ac:dyDescent="0.25">
      <c r="A25" s="49">
        <v>42985</v>
      </c>
      <c r="B25" s="50">
        <v>34</v>
      </c>
      <c r="C25" s="50">
        <v>34.65</v>
      </c>
      <c r="D25" s="50">
        <v>33.89</v>
      </c>
      <c r="E25" s="50">
        <v>33.99</v>
      </c>
      <c r="F25" s="51">
        <v>11712557</v>
      </c>
      <c r="G25" s="68" t="str">
        <f t="shared" si="0"/>
        <v>Sep-17</v>
      </c>
    </row>
    <row r="26" spans="1:10" x14ac:dyDescent="0.25">
      <c r="A26" s="2">
        <v>42984</v>
      </c>
      <c r="B26" s="42">
        <v>33.43</v>
      </c>
      <c r="C26" s="42">
        <v>33.979999999999997</v>
      </c>
      <c r="D26" s="42">
        <v>33.29</v>
      </c>
      <c r="E26" s="42">
        <v>33.770000000000003</v>
      </c>
      <c r="F26" s="48">
        <v>9355256</v>
      </c>
      <c r="G26" t="str">
        <f t="shared" si="0"/>
        <v>Sep-17</v>
      </c>
    </row>
    <row r="27" spans="1:10" x14ac:dyDescent="0.25">
      <c r="A27" s="2">
        <v>42983</v>
      </c>
      <c r="B27" s="42">
        <v>33.15</v>
      </c>
      <c r="C27" s="42">
        <v>33.380000000000003</v>
      </c>
      <c r="D27" s="42">
        <v>32.840000000000003</v>
      </c>
      <c r="E27" s="42">
        <v>33.14</v>
      </c>
      <c r="F27" s="48">
        <v>9819116</v>
      </c>
      <c r="G27" t="str">
        <f t="shared" si="0"/>
        <v>Sep-17</v>
      </c>
    </row>
    <row r="28" spans="1:10" x14ac:dyDescent="0.25">
      <c r="A28" s="2">
        <v>42982</v>
      </c>
      <c r="B28" s="42">
        <v>33.21</v>
      </c>
      <c r="C28" s="42">
        <v>33.21</v>
      </c>
      <c r="D28" s="42">
        <v>33.21</v>
      </c>
      <c r="E28" s="42">
        <v>33.21</v>
      </c>
      <c r="F28" t="s">
        <v>70</v>
      </c>
      <c r="G28" t="str">
        <f t="shared" si="0"/>
        <v>Sep-17</v>
      </c>
    </row>
    <row r="29" spans="1:10" x14ac:dyDescent="0.25">
      <c r="A29" s="2">
        <v>42979</v>
      </c>
      <c r="B29" s="42">
        <v>33.159999999999997</v>
      </c>
      <c r="C29" s="42">
        <v>33.46</v>
      </c>
      <c r="D29" s="42">
        <v>32.979999999999997</v>
      </c>
      <c r="E29" s="42">
        <v>33.21</v>
      </c>
      <c r="F29" s="48">
        <v>5281585</v>
      </c>
      <c r="G29" t="str">
        <f t="shared" si="0"/>
        <v>Sep-17</v>
      </c>
    </row>
    <row r="30" spans="1:10" x14ac:dyDescent="0.25">
      <c r="A30" s="2">
        <v>42978</v>
      </c>
      <c r="B30" s="42">
        <v>32.25</v>
      </c>
      <c r="C30" s="42">
        <v>33</v>
      </c>
      <c r="D30" s="42">
        <v>32.11</v>
      </c>
      <c r="E30" s="42">
        <v>32.96</v>
      </c>
      <c r="F30" s="48">
        <v>10560752</v>
      </c>
      <c r="G30" t="str">
        <f t="shared" si="0"/>
        <v>Aug-17</v>
      </c>
    </row>
    <row r="31" spans="1:10" x14ac:dyDescent="0.25">
      <c r="A31" s="2">
        <v>42977</v>
      </c>
      <c r="B31" s="42">
        <v>32.049999999999997</v>
      </c>
      <c r="C31" s="42">
        <v>32.14</v>
      </c>
      <c r="D31" s="42">
        <v>31.53</v>
      </c>
      <c r="E31" s="42">
        <v>32.119999999999997</v>
      </c>
      <c r="F31" s="48">
        <v>5344892</v>
      </c>
      <c r="G31" t="str">
        <f t="shared" si="0"/>
        <v>Aug-17</v>
      </c>
    </row>
    <row r="32" spans="1:10" x14ac:dyDescent="0.25">
      <c r="A32" s="2">
        <v>42976</v>
      </c>
      <c r="B32" s="42">
        <v>31.52</v>
      </c>
      <c r="C32" s="42">
        <v>32.15</v>
      </c>
      <c r="D32" s="42">
        <v>31.46</v>
      </c>
      <c r="E32" s="42">
        <v>32.04</v>
      </c>
      <c r="F32" s="48">
        <v>3862742</v>
      </c>
      <c r="G32" t="str">
        <f t="shared" si="0"/>
        <v>Aug-17</v>
      </c>
    </row>
    <row r="33" spans="1:7" x14ac:dyDescent="0.25">
      <c r="A33" s="2">
        <v>42975</v>
      </c>
      <c r="B33" s="42">
        <v>31.82</v>
      </c>
      <c r="C33" s="42">
        <v>31.95</v>
      </c>
      <c r="D33" s="42">
        <v>31.25</v>
      </c>
      <c r="E33" s="42">
        <v>31.69</v>
      </c>
      <c r="F33" s="48">
        <v>5722455</v>
      </c>
      <c r="G33" t="str">
        <f t="shared" si="0"/>
        <v>Aug-17</v>
      </c>
    </row>
    <row r="34" spans="1:7" x14ac:dyDescent="0.25">
      <c r="A34" s="2">
        <v>42972</v>
      </c>
      <c r="B34" s="42">
        <v>31.6</v>
      </c>
      <c r="C34" s="42">
        <v>31.92</v>
      </c>
      <c r="D34" s="42">
        <v>31.42</v>
      </c>
      <c r="E34" s="42">
        <v>31.83</v>
      </c>
      <c r="F34" s="48">
        <v>4741353</v>
      </c>
      <c r="G34" t="str">
        <f t="shared" si="0"/>
        <v>Aug-17</v>
      </c>
    </row>
    <row r="35" spans="1:7" x14ac:dyDescent="0.25">
      <c r="A35" s="2">
        <v>42971</v>
      </c>
      <c r="B35" s="42">
        <v>31.39</v>
      </c>
      <c r="C35" s="42">
        <v>31.71</v>
      </c>
      <c r="D35" s="42">
        <v>31.21</v>
      </c>
      <c r="E35" s="42">
        <v>31.55</v>
      </c>
      <c r="F35" s="48">
        <v>3451523</v>
      </c>
      <c r="G35" t="str">
        <f t="shared" si="0"/>
        <v>Aug-17</v>
      </c>
    </row>
    <row r="36" spans="1:7" x14ac:dyDescent="0.25">
      <c r="A36" s="2">
        <v>42970</v>
      </c>
      <c r="B36" s="42">
        <v>31.26</v>
      </c>
      <c r="C36" s="42">
        <v>31.56</v>
      </c>
      <c r="D36" s="42">
        <v>31.05</v>
      </c>
      <c r="E36" s="42">
        <v>31.32</v>
      </c>
      <c r="F36" s="48">
        <v>6176177</v>
      </c>
      <c r="G36" t="str">
        <f t="shared" si="0"/>
        <v>Aug-17</v>
      </c>
    </row>
    <row r="37" spans="1:7" x14ac:dyDescent="0.25">
      <c r="A37" s="2">
        <v>42969</v>
      </c>
      <c r="B37" s="42">
        <v>31.4</v>
      </c>
      <c r="C37" s="42">
        <v>31.96</v>
      </c>
      <c r="D37" s="42">
        <v>31.25</v>
      </c>
      <c r="E37" s="42">
        <v>31.6</v>
      </c>
      <c r="F37" s="48">
        <v>5748860</v>
      </c>
      <c r="G37" t="str">
        <f t="shared" si="0"/>
        <v>Aug-17</v>
      </c>
    </row>
    <row r="38" spans="1:7" x14ac:dyDescent="0.25">
      <c r="A38" s="2">
        <v>42968</v>
      </c>
      <c r="B38" s="42">
        <v>30.8</v>
      </c>
      <c r="C38" s="42">
        <v>31.18</v>
      </c>
      <c r="D38" s="42">
        <v>30.43</v>
      </c>
      <c r="E38" s="42">
        <v>31.11</v>
      </c>
      <c r="F38" s="48">
        <v>6480889</v>
      </c>
      <c r="G38" t="str">
        <f t="shared" si="0"/>
        <v>Aug-17</v>
      </c>
    </row>
    <row r="39" spans="1:7" x14ac:dyDescent="0.25">
      <c r="A39" s="2">
        <v>42965</v>
      </c>
      <c r="B39" s="42">
        <v>30.46</v>
      </c>
      <c r="C39" s="42">
        <v>30.96</v>
      </c>
      <c r="D39" s="42">
        <v>30.04</v>
      </c>
      <c r="E39" s="42">
        <v>30.71</v>
      </c>
      <c r="F39" s="48">
        <v>6373942</v>
      </c>
      <c r="G39" t="str">
        <f t="shared" si="0"/>
        <v>Aug-17</v>
      </c>
    </row>
    <row r="40" spans="1:7" x14ac:dyDescent="0.25">
      <c r="A40" s="2">
        <v>42964</v>
      </c>
      <c r="B40" s="42">
        <v>31.18</v>
      </c>
      <c r="C40" s="42">
        <v>31.48</v>
      </c>
      <c r="D40" s="42">
        <v>30.5</v>
      </c>
      <c r="E40" s="42">
        <v>30.51</v>
      </c>
      <c r="F40" s="48">
        <v>6566407</v>
      </c>
      <c r="G40" t="str">
        <f t="shared" si="0"/>
        <v>Aug-17</v>
      </c>
    </row>
    <row r="41" spans="1:7" x14ac:dyDescent="0.25">
      <c r="A41" s="2">
        <v>42963</v>
      </c>
      <c r="B41" s="42">
        <v>31.72</v>
      </c>
      <c r="C41" s="42">
        <v>31.72</v>
      </c>
      <c r="D41" s="42">
        <v>30.93</v>
      </c>
      <c r="E41" s="42">
        <v>31.3</v>
      </c>
      <c r="F41" s="48">
        <v>5837150</v>
      </c>
      <c r="G41" t="str">
        <f t="shared" si="0"/>
        <v>Aug-17</v>
      </c>
    </row>
    <row r="42" spans="1:7" x14ac:dyDescent="0.25">
      <c r="A42" s="2">
        <v>42962</v>
      </c>
      <c r="B42" s="42">
        <v>31.12</v>
      </c>
      <c r="C42" s="42">
        <v>31.66</v>
      </c>
      <c r="D42" s="42">
        <v>30.72</v>
      </c>
      <c r="E42" s="42">
        <v>31.59</v>
      </c>
      <c r="F42" s="48">
        <v>7767869</v>
      </c>
      <c r="G42" t="str">
        <f t="shared" si="0"/>
        <v>Aug-17</v>
      </c>
    </row>
    <row r="43" spans="1:7" x14ac:dyDescent="0.25">
      <c r="A43" s="2">
        <v>42961</v>
      </c>
      <c r="B43" s="42">
        <v>30.94</v>
      </c>
      <c r="C43" s="42">
        <v>31.2</v>
      </c>
      <c r="D43" s="42">
        <v>30.8</v>
      </c>
      <c r="E43" s="42">
        <v>30.99</v>
      </c>
      <c r="F43" s="48">
        <v>5935960</v>
      </c>
      <c r="G43" t="str">
        <f t="shared" si="0"/>
        <v>Aug-17</v>
      </c>
    </row>
    <row r="44" spans="1:7" x14ac:dyDescent="0.25">
      <c r="A44" s="2">
        <v>42958</v>
      </c>
      <c r="B44" s="42">
        <v>30.5</v>
      </c>
      <c r="C44" s="42">
        <v>30.84</v>
      </c>
      <c r="D44" s="42">
        <v>30.38</v>
      </c>
      <c r="E44" s="42">
        <v>30.59</v>
      </c>
      <c r="F44" s="48">
        <v>5399658</v>
      </c>
      <c r="G44" t="str">
        <f t="shared" si="0"/>
        <v>Aug-17</v>
      </c>
    </row>
    <row r="45" spans="1:7" x14ac:dyDescent="0.25">
      <c r="A45" s="2">
        <v>42957</v>
      </c>
      <c r="B45" s="42">
        <v>31.22</v>
      </c>
      <c r="C45" s="42">
        <v>31.4</v>
      </c>
      <c r="D45" s="42">
        <v>30.5</v>
      </c>
      <c r="E45" s="42">
        <v>30.51</v>
      </c>
      <c r="F45" s="48">
        <v>6909683</v>
      </c>
      <c r="G45" t="str">
        <f t="shared" si="0"/>
        <v>Aug-17</v>
      </c>
    </row>
    <row r="46" spans="1:7" x14ac:dyDescent="0.25">
      <c r="A46" s="2">
        <v>42956</v>
      </c>
      <c r="B46" s="42">
        <v>31.36</v>
      </c>
      <c r="C46" s="42">
        <v>31.67</v>
      </c>
      <c r="D46" s="42">
        <v>31.22</v>
      </c>
      <c r="E46" s="42">
        <v>31.49</v>
      </c>
      <c r="F46" s="48">
        <v>6862557</v>
      </c>
      <c r="G46" t="str">
        <f t="shared" si="0"/>
        <v>Aug-17</v>
      </c>
    </row>
    <row r="47" spans="1:7" x14ac:dyDescent="0.25">
      <c r="A47" s="2">
        <v>42955</v>
      </c>
      <c r="B47" s="42">
        <v>31.86</v>
      </c>
      <c r="C47" s="42">
        <v>32.020000000000003</v>
      </c>
      <c r="D47" s="42">
        <v>31.43</v>
      </c>
      <c r="E47" s="42">
        <v>31.55</v>
      </c>
      <c r="F47" s="48">
        <v>6565247</v>
      </c>
      <c r="G47" t="str">
        <f t="shared" si="0"/>
        <v>Aug-17</v>
      </c>
    </row>
    <row r="48" spans="1:7" x14ac:dyDescent="0.25">
      <c r="A48" s="2">
        <v>42954</v>
      </c>
      <c r="B48" s="42">
        <v>31.93</v>
      </c>
      <c r="C48" s="42">
        <v>32.15</v>
      </c>
      <c r="D48" s="42">
        <v>31.72</v>
      </c>
      <c r="E48" s="42">
        <v>31.86</v>
      </c>
      <c r="F48" s="48">
        <v>5745506</v>
      </c>
      <c r="G48" t="str">
        <f t="shared" si="0"/>
        <v>Aug-17</v>
      </c>
    </row>
    <row r="49" spans="1:7" x14ac:dyDescent="0.25">
      <c r="A49" s="2">
        <v>42951</v>
      </c>
      <c r="B49" s="42">
        <v>31.59</v>
      </c>
      <c r="C49" s="42">
        <v>32.119999999999997</v>
      </c>
      <c r="D49" s="42">
        <v>31.59</v>
      </c>
      <c r="E49" s="42">
        <v>31.79</v>
      </c>
      <c r="F49" s="48">
        <v>6720620</v>
      </c>
      <c r="G49" t="str">
        <f t="shared" si="0"/>
        <v>Aug-17</v>
      </c>
    </row>
    <row r="50" spans="1:7" x14ac:dyDescent="0.25">
      <c r="A50" s="2">
        <v>42950</v>
      </c>
      <c r="B50" s="42">
        <v>31.99</v>
      </c>
      <c r="C50" s="42">
        <v>32.17</v>
      </c>
      <c r="D50" s="42">
        <v>31.5</v>
      </c>
      <c r="E50" s="42">
        <v>31.56</v>
      </c>
      <c r="F50" s="48">
        <v>10252351</v>
      </c>
      <c r="G50" t="str">
        <f t="shared" si="0"/>
        <v>Aug-17</v>
      </c>
    </row>
    <row r="51" spans="1:7" x14ac:dyDescent="0.25">
      <c r="A51" s="2">
        <v>42949</v>
      </c>
      <c r="B51" s="42">
        <v>32.42</v>
      </c>
      <c r="C51" s="42">
        <v>32.479999999999997</v>
      </c>
      <c r="D51" s="42">
        <v>31.68</v>
      </c>
      <c r="E51" s="42">
        <v>31.98</v>
      </c>
      <c r="F51" s="48">
        <v>9431411</v>
      </c>
      <c r="G51" t="str">
        <f t="shared" si="0"/>
        <v>Aug-17</v>
      </c>
    </row>
    <row r="52" spans="1:7" x14ac:dyDescent="0.25">
      <c r="A52" s="2">
        <v>42948</v>
      </c>
      <c r="B52" s="42">
        <v>32.85</v>
      </c>
      <c r="C52" s="42">
        <v>33.11</v>
      </c>
      <c r="D52" s="42">
        <v>32.4</v>
      </c>
      <c r="E52" s="42">
        <v>32.409999999999997</v>
      </c>
      <c r="F52" s="48">
        <v>12131093</v>
      </c>
      <c r="G52" t="str">
        <f t="shared" si="0"/>
        <v>Aug-17</v>
      </c>
    </row>
    <row r="53" spans="1:7" x14ac:dyDescent="0.25">
      <c r="A53" s="2">
        <v>42947</v>
      </c>
      <c r="B53" s="42">
        <v>33.11</v>
      </c>
      <c r="C53" s="42">
        <v>33.520000000000003</v>
      </c>
      <c r="D53" s="42">
        <v>32.93</v>
      </c>
      <c r="E53" s="42">
        <v>32.93</v>
      </c>
      <c r="F53" s="48">
        <v>8291299</v>
      </c>
      <c r="G53" t="str">
        <f t="shared" si="0"/>
        <v>Jul-17</v>
      </c>
    </row>
    <row r="54" spans="1:7" x14ac:dyDescent="0.25">
      <c r="A54" s="2">
        <v>42944</v>
      </c>
      <c r="B54" s="42">
        <v>33.32</v>
      </c>
      <c r="C54" s="42">
        <v>33.880000000000003</v>
      </c>
      <c r="D54" s="42">
        <v>33.04</v>
      </c>
      <c r="E54" s="42">
        <v>33.14</v>
      </c>
      <c r="F54" s="48">
        <v>8643411</v>
      </c>
      <c r="G54" t="str">
        <f t="shared" si="0"/>
        <v>Jul-17</v>
      </c>
    </row>
    <row r="55" spans="1:7" x14ac:dyDescent="0.25">
      <c r="A55" s="2">
        <v>42943</v>
      </c>
      <c r="B55" s="42">
        <v>33.799999999999997</v>
      </c>
      <c r="C55" s="42">
        <v>34.17</v>
      </c>
      <c r="D55" s="42">
        <v>32.31</v>
      </c>
      <c r="E55" s="42">
        <v>33.39</v>
      </c>
      <c r="F55" s="48">
        <v>25694226</v>
      </c>
      <c r="G55" t="str">
        <f t="shared" si="0"/>
        <v>Jul-17</v>
      </c>
    </row>
    <row r="56" spans="1:7" x14ac:dyDescent="0.25">
      <c r="A56" s="2">
        <v>42942</v>
      </c>
      <c r="B56" s="42">
        <v>34.11</v>
      </c>
      <c r="C56" s="42">
        <v>34.270000000000003</v>
      </c>
      <c r="D56" s="42">
        <v>33.619999999999997</v>
      </c>
      <c r="E56" s="42">
        <v>33.869999999999997</v>
      </c>
      <c r="F56" s="48">
        <v>20998778</v>
      </c>
      <c r="G56" t="str">
        <f t="shared" si="0"/>
        <v>Jul-17</v>
      </c>
    </row>
    <row r="57" spans="1:7" x14ac:dyDescent="0.25">
      <c r="A57" s="2">
        <v>42941</v>
      </c>
      <c r="B57" s="42">
        <v>34.08</v>
      </c>
      <c r="C57" s="42">
        <v>34.53</v>
      </c>
      <c r="D57" s="42">
        <v>32.64</v>
      </c>
      <c r="E57" s="42">
        <v>34.270000000000003</v>
      </c>
      <c r="F57" s="48">
        <v>90095841</v>
      </c>
      <c r="G57" t="str">
        <f t="shared" si="0"/>
        <v>Jul-17</v>
      </c>
    </row>
    <row r="58" spans="1:7" x14ac:dyDescent="0.25">
      <c r="A58" s="2">
        <v>42940</v>
      </c>
      <c r="B58" s="42">
        <v>34.11</v>
      </c>
      <c r="C58" s="42">
        <v>34.46</v>
      </c>
      <c r="D58" s="42">
        <v>33.979999999999997</v>
      </c>
      <c r="E58" s="42">
        <v>33.99</v>
      </c>
      <c r="F58" s="48">
        <v>15300069</v>
      </c>
      <c r="G58" t="str">
        <f t="shared" si="0"/>
        <v>Jul-17</v>
      </c>
    </row>
    <row r="59" spans="1:7" x14ac:dyDescent="0.25">
      <c r="A59" s="2">
        <v>42937</v>
      </c>
      <c r="B59" s="42">
        <v>33.770000000000003</v>
      </c>
      <c r="C59" s="42">
        <v>34.21</v>
      </c>
      <c r="D59" s="42">
        <v>33.770000000000003</v>
      </c>
      <c r="E59" s="42">
        <v>34.03</v>
      </c>
      <c r="F59" s="48">
        <v>18635023</v>
      </c>
      <c r="G59" t="str">
        <f t="shared" si="0"/>
        <v>Jul-17</v>
      </c>
    </row>
    <row r="60" spans="1:7" x14ac:dyDescent="0.25">
      <c r="A60" s="2">
        <v>42936</v>
      </c>
      <c r="B60" s="42">
        <v>33.5</v>
      </c>
      <c r="C60" s="42">
        <v>33.99</v>
      </c>
      <c r="D60" s="42">
        <v>33.14</v>
      </c>
      <c r="E60" s="42">
        <v>33.729999999999997</v>
      </c>
      <c r="F60" s="48">
        <v>27562428</v>
      </c>
      <c r="G60" t="str">
        <f t="shared" si="0"/>
        <v>Jul-17</v>
      </c>
    </row>
    <row r="61" spans="1:7" x14ac:dyDescent="0.25">
      <c r="A61" s="2">
        <v>42935</v>
      </c>
      <c r="B61" s="42">
        <v>32.549999999999997</v>
      </c>
      <c r="C61" s="42">
        <v>32.799999999999997</v>
      </c>
      <c r="D61" s="42">
        <v>32.31</v>
      </c>
      <c r="E61" s="42">
        <v>32.79</v>
      </c>
      <c r="F61" s="48">
        <v>8177065</v>
      </c>
      <c r="G61" t="str">
        <f t="shared" si="0"/>
        <v>Jul-17</v>
      </c>
    </row>
    <row r="62" spans="1:7" x14ac:dyDescent="0.25">
      <c r="A62" s="2">
        <v>42934</v>
      </c>
      <c r="B62" s="42">
        <v>31.86</v>
      </c>
      <c r="C62" s="42">
        <v>32.74</v>
      </c>
      <c r="D62" s="42">
        <v>31.8</v>
      </c>
      <c r="E62" s="42">
        <v>32.549999999999997</v>
      </c>
      <c r="F62" s="48">
        <v>6066785</v>
      </c>
      <c r="G62" t="str">
        <f t="shared" si="0"/>
        <v>Jul-17</v>
      </c>
    </row>
    <row r="63" spans="1:7" x14ac:dyDescent="0.25">
      <c r="A63" s="2">
        <v>42933</v>
      </c>
      <c r="B63" s="42">
        <v>31.88</v>
      </c>
      <c r="C63" s="42">
        <v>32.020000000000003</v>
      </c>
      <c r="D63" s="42">
        <v>31.67</v>
      </c>
      <c r="E63" s="42">
        <v>31.85</v>
      </c>
      <c r="F63" s="48">
        <v>4302930</v>
      </c>
      <c r="G63" t="str">
        <f t="shared" si="0"/>
        <v>Jul-17</v>
      </c>
    </row>
    <row r="64" spans="1:7" x14ac:dyDescent="0.25">
      <c r="A64" s="2">
        <v>42930</v>
      </c>
      <c r="B64" s="42">
        <v>31.31</v>
      </c>
      <c r="C64" s="42">
        <v>31.96</v>
      </c>
      <c r="D64" s="42">
        <v>31.09</v>
      </c>
      <c r="E64" s="42">
        <v>31.91</v>
      </c>
      <c r="F64" s="48">
        <v>7421780</v>
      </c>
      <c r="G64" t="str">
        <f t="shared" si="0"/>
        <v>Jul-17</v>
      </c>
    </row>
    <row r="65" spans="1:7" x14ac:dyDescent="0.25">
      <c r="A65" s="2">
        <v>42929</v>
      </c>
      <c r="B65" s="42">
        <v>31.85</v>
      </c>
      <c r="C65" s="42">
        <v>31.94</v>
      </c>
      <c r="D65" s="42">
        <v>31.47</v>
      </c>
      <c r="E65" s="42">
        <v>31.93</v>
      </c>
      <c r="F65" s="48">
        <v>4893781</v>
      </c>
      <c r="G65" t="str">
        <f t="shared" si="0"/>
        <v>Jul-17</v>
      </c>
    </row>
    <row r="66" spans="1:7" x14ac:dyDescent="0.25">
      <c r="A66" s="2">
        <v>42928</v>
      </c>
      <c r="B66" s="42">
        <v>31.66</v>
      </c>
      <c r="C66" s="42">
        <v>31.81</v>
      </c>
      <c r="D66" s="42">
        <v>31.47</v>
      </c>
      <c r="E66" s="42">
        <v>31.74</v>
      </c>
      <c r="F66" s="48">
        <v>3825455</v>
      </c>
      <c r="G66" t="str">
        <f t="shared" si="0"/>
        <v>Jul-17</v>
      </c>
    </row>
    <row r="67" spans="1:7" x14ac:dyDescent="0.25">
      <c r="A67" s="2">
        <v>42927</v>
      </c>
      <c r="B67" s="42">
        <v>31.34</v>
      </c>
      <c r="C67" s="42">
        <v>31.62</v>
      </c>
      <c r="D67" s="42">
        <v>31.25</v>
      </c>
      <c r="E67" s="42">
        <v>31.43</v>
      </c>
      <c r="F67" s="48">
        <v>6192402</v>
      </c>
      <c r="G67" t="str">
        <f t="shared" si="0"/>
        <v>Jul-17</v>
      </c>
    </row>
    <row r="68" spans="1:7" x14ac:dyDescent="0.25">
      <c r="A68" s="2">
        <v>42926</v>
      </c>
      <c r="B68" s="42">
        <v>30.83</v>
      </c>
      <c r="C68" s="42">
        <v>31.4</v>
      </c>
      <c r="D68" s="42">
        <v>30.69</v>
      </c>
      <c r="E68" s="42">
        <v>31.18</v>
      </c>
      <c r="F68" s="48">
        <v>5193134</v>
      </c>
      <c r="G68" t="str">
        <f t="shared" si="0"/>
        <v>Jul-17</v>
      </c>
    </row>
    <row r="69" spans="1:7" x14ac:dyDescent="0.25">
      <c r="A69" s="2">
        <v>42923</v>
      </c>
      <c r="B69" s="42">
        <v>30.32</v>
      </c>
      <c r="C69" s="42">
        <v>30.93</v>
      </c>
      <c r="D69" s="42">
        <v>30.2</v>
      </c>
      <c r="E69" s="42">
        <v>30.84</v>
      </c>
      <c r="F69" s="48">
        <v>5802529</v>
      </c>
      <c r="G69" t="str">
        <f t="shared" si="0"/>
        <v>Jul-17</v>
      </c>
    </row>
    <row r="70" spans="1:7" x14ac:dyDescent="0.25">
      <c r="A70" s="2">
        <v>42922</v>
      </c>
      <c r="B70" s="42">
        <v>30.85</v>
      </c>
      <c r="C70" s="42">
        <v>30.91</v>
      </c>
      <c r="D70" s="42">
        <v>30.26</v>
      </c>
      <c r="E70" s="42">
        <v>30.3</v>
      </c>
      <c r="F70" s="48">
        <v>5158368</v>
      </c>
      <c r="G70" t="str">
        <f t="shared" ref="G70:G133" si="1">TEXT(A70, "mmm") &amp; "-" &amp; TEXT(A70, "yy")</f>
        <v>Jul-17</v>
      </c>
    </row>
    <row r="71" spans="1:7" x14ac:dyDescent="0.25">
      <c r="A71" s="2">
        <v>42921</v>
      </c>
      <c r="B71" s="42">
        <v>30.66</v>
      </c>
      <c r="C71" s="42">
        <v>31</v>
      </c>
      <c r="D71" s="42">
        <v>30.31</v>
      </c>
      <c r="E71" s="42">
        <v>30.98</v>
      </c>
      <c r="F71" s="48">
        <v>7556754</v>
      </c>
      <c r="G71" t="str">
        <f t="shared" si="1"/>
        <v>Jul-17</v>
      </c>
    </row>
    <row r="72" spans="1:7" x14ac:dyDescent="0.25">
      <c r="A72" s="2">
        <v>42920</v>
      </c>
      <c r="B72" s="42">
        <v>30.56</v>
      </c>
      <c r="C72" s="42">
        <v>30.56</v>
      </c>
      <c r="D72" s="42">
        <v>30.56</v>
      </c>
      <c r="E72" s="42">
        <v>30.56</v>
      </c>
      <c r="F72" t="s">
        <v>71</v>
      </c>
      <c r="G72" t="str">
        <f t="shared" si="1"/>
        <v>Jul-17</v>
      </c>
    </row>
    <row r="73" spans="1:7" x14ac:dyDescent="0.25">
      <c r="A73" s="2">
        <v>42919</v>
      </c>
      <c r="B73" s="42">
        <v>31.02</v>
      </c>
      <c r="C73" s="42">
        <v>31.32</v>
      </c>
      <c r="D73" s="42">
        <v>30.43</v>
      </c>
      <c r="E73" s="42">
        <v>30.56</v>
      </c>
      <c r="F73" s="48">
        <v>7346840</v>
      </c>
      <c r="G73" t="str">
        <f t="shared" si="1"/>
        <v>Jul-17</v>
      </c>
    </row>
    <row r="74" spans="1:7" x14ac:dyDescent="0.25">
      <c r="A74" s="2">
        <v>42916</v>
      </c>
      <c r="B74" s="42">
        <v>31.94</v>
      </c>
      <c r="C74" s="42">
        <v>32.090000000000003</v>
      </c>
      <c r="D74" s="42">
        <v>31.16</v>
      </c>
      <c r="E74" s="42">
        <v>31.29</v>
      </c>
      <c r="F74" s="48">
        <v>17919095</v>
      </c>
      <c r="G74" t="str">
        <f t="shared" si="1"/>
        <v>Jun-17</v>
      </c>
    </row>
    <row r="75" spans="1:7" x14ac:dyDescent="0.25">
      <c r="A75" s="2">
        <v>42915</v>
      </c>
      <c r="B75" s="42">
        <v>33.700000000000003</v>
      </c>
      <c r="C75" s="42">
        <v>33.78</v>
      </c>
      <c r="D75" s="42">
        <v>32.619999999999997</v>
      </c>
      <c r="E75" s="42">
        <v>32.89</v>
      </c>
      <c r="F75" s="48">
        <v>7167205</v>
      </c>
      <c r="G75" t="str">
        <f t="shared" si="1"/>
        <v>Jun-17</v>
      </c>
    </row>
    <row r="76" spans="1:7" x14ac:dyDescent="0.25">
      <c r="A76" s="2">
        <v>42914</v>
      </c>
      <c r="B76" s="42">
        <v>33.89</v>
      </c>
      <c r="C76" s="42">
        <v>34</v>
      </c>
      <c r="D76" s="42">
        <v>33.35</v>
      </c>
      <c r="E76" s="42">
        <v>33.700000000000003</v>
      </c>
      <c r="F76" s="48">
        <v>7730680</v>
      </c>
      <c r="G76" t="str">
        <f t="shared" si="1"/>
        <v>Jun-17</v>
      </c>
    </row>
    <row r="77" spans="1:7" x14ac:dyDescent="0.25">
      <c r="A77" s="2">
        <v>42913</v>
      </c>
      <c r="B77" s="42">
        <v>33.909999999999997</v>
      </c>
      <c r="C77" s="42">
        <v>34.31</v>
      </c>
      <c r="D77" s="42">
        <v>33.729999999999997</v>
      </c>
      <c r="E77" s="42">
        <v>33.729999999999997</v>
      </c>
      <c r="F77" s="48">
        <v>8727024</v>
      </c>
      <c r="G77" t="str">
        <f t="shared" si="1"/>
        <v>Jun-17</v>
      </c>
    </row>
    <row r="78" spans="1:7" x14ac:dyDescent="0.25">
      <c r="A78" s="2">
        <v>42912</v>
      </c>
      <c r="B78" s="42">
        <v>34.19</v>
      </c>
      <c r="C78" s="42">
        <v>34.340000000000003</v>
      </c>
      <c r="D78" s="42">
        <v>33.64</v>
      </c>
      <c r="E78" s="42">
        <v>33.85</v>
      </c>
      <c r="F78" s="48">
        <v>7751573</v>
      </c>
      <c r="G78" t="str">
        <f t="shared" si="1"/>
        <v>Jun-17</v>
      </c>
    </row>
    <row r="79" spans="1:7" x14ac:dyDescent="0.25">
      <c r="A79" s="2">
        <v>42909</v>
      </c>
      <c r="B79" s="42">
        <v>33.35</v>
      </c>
      <c r="C79" s="42">
        <v>34.18</v>
      </c>
      <c r="D79" s="42">
        <v>33.24</v>
      </c>
      <c r="E79" s="42">
        <v>34.159999999999997</v>
      </c>
      <c r="F79" s="48">
        <v>7787214</v>
      </c>
      <c r="G79" t="str">
        <f t="shared" si="1"/>
        <v>Jun-17</v>
      </c>
    </row>
    <row r="80" spans="1:7" x14ac:dyDescent="0.25">
      <c r="A80" s="2">
        <v>42908</v>
      </c>
      <c r="B80" s="42">
        <v>32.909999999999997</v>
      </c>
      <c r="C80" s="42">
        <v>33.4</v>
      </c>
      <c r="D80" s="42">
        <v>32.9</v>
      </c>
      <c r="E80" s="42">
        <v>33.25</v>
      </c>
      <c r="F80" s="48">
        <v>3167670</v>
      </c>
      <c r="G80" t="str">
        <f t="shared" si="1"/>
        <v>Jun-17</v>
      </c>
    </row>
    <row r="81" spans="1:7" x14ac:dyDescent="0.25">
      <c r="A81" s="2">
        <v>42907</v>
      </c>
      <c r="B81" s="42">
        <v>33.28</v>
      </c>
      <c r="C81" s="42">
        <v>33.35</v>
      </c>
      <c r="D81" s="42">
        <v>32.840000000000003</v>
      </c>
      <c r="E81" s="42">
        <v>32.96</v>
      </c>
      <c r="F81" s="48">
        <v>3173696</v>
      </c>
      <c r="G81" t="str">
        <f t="shared" si="1"/>
        <v>Jun-17</v>
      </c>
    </row>
    <row r="82" spans="1:7" x14ac:dyDescent="0.25">
      <c r="A82" s="2">
        <v>42906</v>
      </c>
      <c r="B82" s="42">
        <v>33.22</v>
      </c>
      <c r="C82" s="42">
        <v>33.36</v>
      </c>
      <c r="D82" s="42">
        <v>32.83</v>
      </c>
      <c r="E82" s="42">
        <v>33.18</v>
      </c>
      <c r="F82" s="48">
        <v>4904367</v>
      </c>
      <c r="G82" t="str">
        <f t="shared" si="1"/>
        <v>Jun-17</v>
      </c>
    </row>
    <row r="83" spans="1:7" x14ac:dyDescent="0.25">
      <c r="A83" s="2">
        <v>42905</v>
      </c>
      <c r="B83" s="42">
        <v>32.840000000000003</v>
      </c>
      <c r="C83" s="42">
        <v>33.229999999999997</v>
      </c>
      <c r="D83" s="42">
        <v>32.69</v>
      </c>
      <c r="E83" s="42">
        <v>33.15</v>
      </c>
      <c r="F83" s="48">
        <v>7399498</v>
      </c>
      <c r="G83" t="str">
        <f t="shared" si="1"/>
        <v>Jun-17</v>
      </c>
    </row>
    <row r="84" spans="1:7" x14ac:dyDescent="0.25">
      <c r="A84" s="2">
        <v>42902</v>
      </c>
      <c r="B84" s="42">
        <v>32.590000000000003</v>
      </c>
      <c r="C84" s="42">
        <v>32.770000000000003</v>
      </c>
      <c r="D84" s="42">
        <v>32.42</v>
      </c>
      <c r="E84" s="42">
        <v>32.61</v>
      </c>
      <c r="F84" s="48">
        <v>5030244</v>
      </c>
      <c r="G84" t="str">
        <f t="shared" si="1"/>
        <v>Jun-17</v>
      </c>
    </row>
    <row r="85" spans="1:7" x14ac:dyDescent="0.25">
      <c r="A85" s="2">
        <v>42901</v>
      </c>
      <c r="B85" s="42">
        <v>32.049999999999997</v>
      </c>
      <c r="C85" s="42">
        <v>32.590000000000003</v>
      </c>
      <c r="D85" s="42">
        <v>31.84</v>
      </c>
      <c r="E85" s="42">
        <v>32.58</v>
      </c>
      <c r="F85" s="48">
        <v>6187395</v>
      </c>
      <c r="G85" t="str">
        <f t="shared" si="1"/>
        <v>Jun-17</v>
      </c>
    </row>
    <row r="86" spans="1:7" x14ac:dyDescent="0.25">
      <c r="A86" s="2">
        <v>42900</v>
      </c>
      <c r="B86" s="42">
        <v>32.35</v>
      </c>
      <c r="C86" s="42">
        <v>32.520000000000003</v>
      </c>
      <c r="D86" s="42">
        <v>32.020000000000003</v>
      </c>
      <c r="E86" s="42">
        <v>32.35</v>
      </c>
      <c r="F86" s="48">
        <v>5144099</v>
      </c>
      <c r="G86" t="str">
        <f t="shared" si="1"/>
        <v>Jun-17</v>
      </c>
    </row>
    <row r="87" spans="1:7" x14ac:dyDescent="0.25">
      <c r="A87" s="2">
        <v>42899</v>
      </c>
      <c r="B87" s="42">
        <v>31.85</v>
      </c>
      <c r="C87" s="42">
        <v>32.369999999999997</v>
      </c>
      <c r="D87" s="42">
        <v>31.84</v>
      </c>
      <c r="E87" s="42">
        <v>32.090000000000003</v>
      </c>
      <c r="F87" s="48">
        <v>4664417</v>
      </c>
      <c r="G87" t="str">
        <f t="shared" si="1"/>
        <v>Jun-17</v>
      </c>
    </row>
    <row r="88" spans="1:7" x14ac:dyDescent="0.25">
      <c r="A88" s="2">
        <v>42898</v>
      </c>
      <c r="B88" s="42">
        <v>31.8</v>
      </c>
      <c r="C88" s="42">
        <v>31.81</v>
      </c>
      <c r="D88" s="42">
        <v>30.82</v>
      </c>
      <c r="E88" s="42">
        <v>31.59</v>
      </c>
      <c r="F88" s="48">
        <v>11444618</v>
      </c>
      <c r="G88" t="str">
        <f t="shared" si="1"/>
        <v>Jun-17</v>
      </c>
    </row>
    <row r="89" spans="1:7" x14ac:dyDescent="0.25">
      <c r="A89" s="2">
        <v>42895</v>
      </c>
      <c r="B89" s="42">
        <v>32.75</v>
      </c>
      <c r="C89" s="42">
        <v>32.909999999999997</v>
      </c>
      <c r="D89" s="42">
        <v>31.63</v>
      </c>
      <c r="E89" s="42">
        <v>31.98</v>
      </c>
      <c r="F89" s="48">
        <v>5333634</v>
      </c>
      <c r="G89" t="str">
        <f t="shared" si="1"/>
        <v>Jun-17</v>
      </c>
    </row>
    <row r="90" spans="1:7" x14ac:dyDescent="0.25">
      <c r="A90" s="2">
        <v>42894</v>
      </c>
      <c r="B90" s="42">
        <v>32.72</v>
      </c>
      <c r="C90" s="42">
        <v>32.93</v>
      </c>
      <c r="D90" s="42">
        <v>32.47</v>
      </c>
      <c r="E90" s="42">
        <v>32.770000000000003</v>
      </c>
      <c r="F90" s="48">
        <v>3762805</v>
      </c>
      <c r="G90" t="str">
        <f t="shared" si="1"/>
        <v>Jun-17</v>
      </c>
    </row>
    <row r="91" spans="1:7" x14ac:dyDescent="0.25">
      <c r="A91" s="2">
        <v>42893</v>
      </c>
      <c r="B91" s="42">
        <v>32.44</v>
      </c>
      <c r="C91" s="42">
        <v>32.880000000000003</v>
      </c>
      <c r="D91" s="42">
        <v>32.14</v>
      </c>
      <c r="E91" s="42">
        <v>32.76</v>
      </c>
      <c r="F91" s="48">
        <v>7207870</v>
      </c>
      <c r="G91" t="str">
        <f t="shared" si="1"/>
        <v>Jun-17</v>
      </c>
    </row>
    <row r="92" spans="1:7" x14ac:dyDescent="0.25">
      <c r="A92" s="2">
        <v>42892</v>
      </c>
      <c r="B92" s="42">
        <v>32.19</v>
      </c>
      <c r="C92" s="42">
        <v>32.6</v>
      </c>
      <c r="D92" s="42">
        <v>32.020000000000003</v>
      </c>
      <c r="E92" s="42">
        <v>32.49</v>
      </c>
      <c r="F92" s="48">
        <v>6021121</v>
      </c>
      <c r="G92" t="str">
        <f t="shared" si="1"/>
        <v>Jun-17</v>
      </c>
    </row>
    <row r="93" spans="1:7" x14ac:dyDescent="0.25">
      <c r="A93" s="2">
        <v>42891</v>
      </c>
      <c r="B93" s="42">
        <v>32.49</v>
      </c>
      <c r="C93" s="42">
        <v>32.5</v>
      </c>
      <c r="D93" s="42">
        <v>32.08</v>
      </c>
      <c r="E93" s="42">
        <v>32.19</v>
      </c>
      <c r="F93" s="48">
        <v>7141348</v>
      </c>
      <c r="G93" t="str">
        <f t="shared" si="1"/>
        <v>Jun-17</v>
      </c>
    </row>
    <row r="94" spans="1:7" x14ac:dyDescent="0.25">
      <c r="A94" s="2">
        <v>42888</v>
      </c>
      <c r="B94" s="42">
        <v>32.42</v>
      </c>
      <c r="C94" s="42">
        <v>32.75</v>
      </c>
      <c r="D94" s="42">
        <v>32.130000000000003</v>
      </c>
      <c r="E94" s="42">
        <v>32.520000000000003</v>
      </c>
      <c r="F94" s="48">
        <v>6195468</v>
      </c>
      <c r="G94" t="str">
        <f t="shared" si="1"/>
        <v>Jun-17</v>
      </c>
    </row>
    <row r="95" spans="1:7" x14ac:dyDescent="0.25">
      <c r="A95" s="2">
        <v>42887</v>
      </c>
      <c r="B95" s="42">
        <v>32.049999999999997</v>
      </c>
      <c r="C95" s="42">
        <v>32.549999999999997</v>
      </c>
      <c r="D95" s="42">
        <v>32</v>
      </c>
      <c r="E95" s="42">
        <v>32.26</v>
      </c>
      <c r="F95" s="48">
        <v>6967345</v>
      </c>
      <c r="G95" t="str">
        <f t="shared" si="1"/>
        <v>Jun-17</v>
      </c>
    </row>
    <row r="96" spans="1:7" x14ac:dyDescent="0.25">
      <c r="A96" s="2">
        <v>42886</v>
      </c>
      <c r="B96" s="42">
        <v>32</v>
      </c>
      <c r="C96" s="42">
        <v>32.04</v>
      </c>
      <c r="D96" s="42">
        <v>31.36</v>
      </c>
      <c r="E96" s="42">
        <v>31.72</v>
      </c>
      <c r="F96" s="48">
        <v>5797153</v>
      </c>
      <c r="G96" t="str">
        <f t="shared" si="1"/>
        <v>May-17</v>
      </c>
    </row>
    <row r="97" spans="1:7" x14ac:dyDescent="0.25">
      <c r="A97" s="2">
        <v>42885</v>
      </c>
      <c r="B97" s="42">
        <v>31.8</v>
      </c>
      <c r="C97" s="42">
        <v>32.08</v>
      </c>
      <c r="D97" s="42">
        <v>31.75</v>
      </c>
      <c r="E97" s="42">
        <v>31.87</v>
      </c>
      <c r="F97" s="48">
        <v>4934429</v>
      </c>
      <c r="G97" t="str">
        <f t="shared" si="1"/>
        <v>May-17</v>
      </c>
    </row>
    <row r="98" spans="1:7" x14ac:dyDescent="0.25">
      <c r="A98" s="2">
        <v>42884</v>
      </c>
      <c r="B98" s="42">
        <v>31.82</v>
      </c>
      <c r="C98" s="42">
        <v>31.82</v>
      </c>
      <c r="D98" s="42">
        <v>31.82</v>
      </c>
      <c r="E98" s="42">
        <v>31.82</v>
      </c>
      <c r="F98" t="s">
        <v>71</v>
      </c>
      <c r="G98" t="str">
        <f t="shared" si="1"/>
        <v>May-17</v>
      </c>
    </row>
    <row r="99" spans="1:7" x14ac:dyDescent="0.25">
      <c r="A99" s="2">
        <v>42881</v>
      </c>
      <c r="B99" s="42">
        <v>31.57</v>
      </c>
      <c r="C99" s="42">
        <v>31.96</v>
      </c>
      <c r="D99" s="42">
        <v>31.53</v>
      </c>
      <c r="E99" s="42">
        <v>31.82</v>
      </c>
      <c r="F99" s="48">
        <v>3612149</v>
      </c>
      <c r="G99" t="str">
        <f t="shared" si="1"/>
        <v>May-17</v>
      </c>
    </row>
    <row r="100" spans="1:7" x14ac:dyDescent="0.25">
      <c r="A100" s="2">
        <v>42880</v>
      </c>
      <c r="B100" s="42">
        <v>31.23</v>
      </c>
      <c r="C100" s="42">
        <v>31.68</v>
      </c>
      <c r="D100" s="42">
        <v>31.23</v>
      </c>
      <c r="E100" s="42">
        <v>31.6</v>
      </c>
      <c r="F100" s="48">
        <v>5476696</v>
      </c>
      <c r="G100" t="str">
        <f t="shared" si="1"/>
        <v>May-17</v>
      </c>
    </row>
    <row r="101" spans="1:7" x14ac:dyDescent="0.25">
      <c r="A101" s="2">
        <v>42879</v>
      </c>
      <c r="B101" s="42">
        <v>31.18</v>
      </c>
      <c r="C101" s="42">
        <v>31.42</v>
      </c>
      <c r="D101" s="42">
        <v>31.06</v>
      </c>
      <c r="E101" s="42">
        <v>31.19</v>
      </c>
      <c r="F101" s="48">
        <v>5508214</v>
      </c>
      <c r="G101" t="str">
        <f t="shared" si="1"/>
        <v>May-17</v>
      </c>
    </row>
    <row r="102" spans="1:7" x14ac:dyDescent="0.25">
      <c r="A102" s="2">
        <v>42878</v>
      </c>
      <c r="B102" s="42">
        <v>31.68</v>
      </c>
      <c r="C102" s="42">
        <v>31.76</v>
      </c>
      <c r="D102" s="42">
        <v>31.27</v>
      </c>
      <c r="E102" s="42">
        <v>31.3</v>
      </c>
      <c r="F102" s="48">
        <v>7750029</v>
      </c>
      <c r="G102" t="str">
        <f t="shared" si="1"/>
        <v>May-17</v>
      </c>
    </row>
    <row r="103" spans="1:7" x14ac:dyDescent="0.25">
      <c r="A103" s="2">
        <v>42877</v>
      </c>
      <c r="B103" s="42">
        <v>31.5</v>
      </c>
      <c r="C103" s="42">
        <v>31.93</v>
      </c>
      <c r="D103" s="42">
        <v>31.42</v>
      </c>
      <c r="E103" s="42">
        <v>31.57</v>
      </c>
      <c r="F103" s="48">
        <v>10626815</v>
      </c>
      <c r="G103" t="str">
        <f t="shared" si="1"/>
        <v>May-17</v>
      </c>
    </row>
    <row r="104" spans="1:7" x14ac:dyDescent="0.25">
      <c r="A104" s="2">
        <v>42874</v>
      </c>
      <c r="B104" s="42">
        <v>31.18</v>
      </c>
      <c r="C104" s="42">
        <v>31.71</v>
      </c>
      <c r="D104" s="42">
        <v>31.12</v>
      </c>
      <c r="E104" s="42">
        <v>31.25</v>
      </c>
      <c r="F104" s="48">
        <v>5673720</v>
      </c>
      <c r="G104" t="str">
        <f t="shared" si="1"/>
        <v>May-17</v>
      </c>
    </row>
    <row r="105" spans="1:7" x14ac:dyDescent="0.25">
      <c r="A105" s="2">
        <v>42873</v>
      </c>
      <c r="B105" s="42">
        <v>30.6</v>
      </c>
      <c r="C105" s="42">
        <v>31.29</v>
      </c>
      <c r="D105" s="42">
        <v>30.5</v>
      </c>
      <c r="E105" s="42">
        <v>30.96</v>
      </c>
      <c r="F105" s="48">
        <v>7042502</v>
      </c>
      <c r="G105" t="str">
        <f t="shared" si="1"/>
        <v>May-17</v>
      </c>
    </row>
    <row r="106" spans="1:7" x14ac:dyDescent="0.25">
      <c r="A106" s="2">
        <v>42872</v>
      </c>
      <c r="B106" s="42">
        <v>31.72</v>
      </c>
      <c r="C106" s="42">
        <v>31.95</v>
      </c>
      <c r="D106" s="42">
        <v>31.09</v>
      </c>
      <c r="E106" s="42">
        <v>31.15</v>
      </c>
      <c r="F106" s="48">
        <v>9034301</v>
      </c>
      <c r="G106" t="str">
        <f t="shared" si="1"/>
        <v>May-17</v>
      </c>
    </row>
    <row r="107" spans="1:7" x14ac:dyDescent="0.25">
      <c r="A107" s="2">
        <v>42871</v>
      </c>
      <c r="B107" s="42">
        <v>31.77</v>
      </c>
      <c r="C107" s="42">
        <v>32.28</v>
      </c>
      <c r="D107" s="42">
        <v>31.61</v>
      </c>
      <c r="E107" s="42">
        <v>32.200000000000003</v>
      </c>
      <c r="F107" s="48">
        <v>8986743</v>
      </c>
      <c r="G107" t="str">
        <f t="shared" si="1"/>
        <v>May-17</v>
      </c>
    </row>
    <row r="108" spans="1:7" x14ac:dyDescent="0.25">
      <c r="A108" s="2">
        <v>42870</v>
      </c>
      <c r="B108" s="42">
        <v>31.17</v>
      </c>
      <c r="C108" s="42">
        <v>31.7</v>
      </c>
      <c r="D108" s="42">
        <v>31.11</v>
      </c>
      <c r="E108" s="42">
        <v>31.68</v>
      </c>
      <c r="F108" s="48">
        <v>8030106</v>
      </c>
      <c r="G108" t="str">
        <f t="shared" si="1"/>
        <v>May-17</v>
      </c>
    </row>
    <row r="109" spans="1:7" x14ac:dyDescent="0.25">
      <c r="A109" s="2">
        <v>42867</v>
      </c>
      <c r="B109" s="42">
        <v>30.84</v>
      </c>
      <c r="C109" s="42">
        <v>31.2</v>
      </c>
      <c r="D109" s="42">
        <v>30.84</v>
      </c>
      <c r="E109" s="42">
        <v>31.15</v>
      </c>
      <c r="F109" s="48">
        <v>5619986</v>
      </c>
      <c r="G109" t="str">
        <f t="shared" si="1"/>
        <v>May-17</v>
      </c>
    </row>
    <row r="110" spans="1:7" x14ac:dyDescent="0.25">
      <c r="A110" s="2">
        <v>42866</v>
      </c>
      <c r="B110" s="42">
        <v>31.09</v>
      </c>
      <c r="C110" s="42">
        <v>31.2</v>
      </c>
      <c r="D110" s="42">
        <v>30.69</v>
      </c>
      <c r="E110" s="42">
        <v>30.98</v>
      </c>
      <c r="F110" s="48">
        <v>5609002</v>
      </c>
      <c r="G110" t="str">
        <f t="shared" si="1"/>
        <v>May-17</v>
      </c>
    </row>
    <row r="111" spans="1:7" x14ac:dyDescent="0.25">
      <c r="A111" s="2">
        <v>42865</v>
      </c>
      <c r="B111" s="42">
        <v>30.92</v>
      </c>
      <c r="C111" s="42">
        <v>31.29</v>
      </c>
      <c r="D111" s="42">
        <v>30.69</v>
      </c>
      <c r="E111" s="42">
        <v>31.23</v>
      </c>
      <c r="F111" s="48">
        <v>6476713</v>
      </c>
      <c r="G111" t="str">
        <f t="shared" si="1"/>
        <v>May-17</v>
      </c>
    </row>
    <row r="112" spans="1:7" x14ac:dyDescent="0.25">
      <c r="A112" s="2">
        <v>42864</v>
      </c>
      <c r="B112" s="42">
        <v>30.61</v>
      </c>
      <c r="C112" s="42">
        <v>31.08</v>
      </c>
      <c r="D112" s="42">
        <v>30.41</v>
      </c>
      <c r="E112" s="42">
        <v>30.96</v>
      </c>
      <c r="F112" s="48">
        <v>6156995</v>
      </c>
      <c r="G112" t="str">
        <f t="shared" si="1"/>
        <v>May-17</v>
      </c>
    </row>
    <row r="113" spans="1:7" x14ac:dyDescent="0.25">
      <c r="A113" s="2">
        <v>42863</v>
      </c>
      <c r="B113" s="42">
        <v>30.51</v>
      </c>
      <c r="C113" s="42">
        <v>30.61</v>
      </c>
      <c r="D113" s="42">
        <v>30.19</v>
      </c>
      <c r="E113" s="42">
        <v>30.42</v>
      </c>
      <c r="F113" s="48">
        <v>8540527</v>
      </c>
      <c r="G113" t="str">
        <f t="shared" si="1"/>
        <v>May-17</v>
      </c>
    </row>
    <row r="114" spans="1:7" x14ac:dyDescent="0.25">
      <c r="A114" s="2">
        <v>42860</v>
      </c>
      <c r="B114" s="42">
        <v>30.45</v>
      </c>
      <c r="C114" s="42">
        <v>31.03</v>
      </c>
      <c r="D114" s="42">
        <v>30.41</v>
      </c>
      <c r="E114" s="42">
        <v>30.85</v>
      </c>
      <c r="F114" s="48">
        <v>4779802</v>
      </c>
      <c r="G114" t="str">
        <f t="shared" si="1"/>
        <v>May-17</v>
      </c>
    </row>
    <row r="115" spans="1:7" x14ac:dyDescent="0.25">
      <c r="A115" s="2">
        <v>42859</v>
      </c>
      <c r="B115" s="42">
        <v>31.02</v>
      </c>
      <c r="C115" s="42">
        <v>31.1</v>
      </c>
      <c r="D115" s="42">
        <v>30.67</v>
      </c>
      <c r="E115" s="42">
        <v>30.72</v>
      </c>
      <c r="F115" s="48">
        <v>5636274</v>
      </c>
      <c r="G115" t="str">
        <f t="shared" si="1"/>
        <v>May-17</v>
      </c>
    </row>
    <row r="116" spans="1:7" x14ac:dyDescent="0.25">
      <c r="A116" s="2">
        <v>42858</v>
      </c>
      <c r="B116" s="42">
        <v>30.95</v>
      </c>
      <c r="C116" s="42">
        <v>31.15</v>
      </c>
      <c r="D116" s="42">
        <v>30.8</v>
      </c>
      <c r="E116" s="42">
        <v>31.11</v>
      </c>
      <c r="F116" s="48">
        <v>5488836</v>
      </c>
      <c r="G116" t="str">
        <f t="shared" si="1"/>
        <v>May-17</v>
      </c>
    </row>
    <row r="117" spans="1:7" x14ac:dyDescent="0.25">
      <c r="A117" s="2">
        <v>42857</v>
      </c>
      <c r="B117" s="42">
        <v>31</v>
      </c>
      <c r="C117" s="42">
        <v>31.15</v>
      </c>
      <c r="D117" s="42">
        <v>30.89</v>
      </c>
      <c r="E117" s="42">
        <v>30.96</v>
      </c>
      <c r="F117" s="48">
        <v>5818562</v>
      </c>
      <c r="G117" t="str">
        <f t="shared" si="1"/>
        <v>May-17</v>
      </c>
    </row>
    <row r="118" spans="1:7" x14ac:dyDescent="0.25">
      <c r="A118" s="2">
        <v>42856</v>
      </c>
      <c r="B118" s="42">
        <v>30.79</v>
      </c>
      <c r="C118" s="42">
        <v>31.15</v>
      </c>
      <c r="D118" s="42">
        <v>30.68</v>
      </c>
      <c r="E118" s="42">
        <v>30.97</v>
      </c>
      <c r="F118" s="48">
        <v>5675976</v>
      </c>
      <c r="G118" t="str">
        <f t="shared" si="1"/>
        <v>May-17</v>
      </c>
    </row>
    <row r="119" spans="1:7" x14ac:dyDescent="0.25">
      <c r="A119" s="2">
        <v>42853</v>
      </c>
      <c r="B119" s="42">
        <v>31.28</v>
      </c>
      <c r="C119" s="42">
        <v>31.32</v>
      </c>
      <c r="D119" s="42">
        <v>30.7</v>
      </c>
      <c r="E119" s="42">
        <v>30.71</v>
      </c>
      <c r="F119" s="48">
        <v>8353797</v>
      </c>
      <c r="G119" t="str">
        <f t="shared" si="1"/>
        <v>Apr-17</v>
      </c>
    </row>
    <row r="120" spans="1:7" x14ac:dyDescent="0.25">
      <c r="A120" s="2">
        <v>42852</v>
      </c>
      <c r="B120" s="42">
        <v>30.17</v>
      </c>
      <c r="C120" s="42">
        <v>31.15</v>
      </c>
      <c r="D120" s="42">
        <v>29.59</v>
      </c>
      <c r="E120" s="42">
        <v>31.01</v>
      </c>
      <c r="F120" s="48">
        <v>17183936</v>
      </c>
      <c r="G120" t="str">
        <f t="shared" si="1"/>
        <v>Apr-17</v>
      </c>
    </row>
    <row r="121" spans="1:7" x14ac:dyDescent="0.25">
      <c r="A121" s="2">
        <v>42851</v>
      </c>
      <c r="B121" s="42">
        <v>29.67</v>
      </c>
      <c r="C121" s="42">
        <v>30.05</v>
      </c>
      <c r="D121" s="42">
        <v>29.32</v>
      </c>
      <c r="E121" s="42">
        <v>29.79</v>
      </c>
      <c r="F121" s="48">
        <v>19008382</v>
      </c>
      <c r="G121" t="str">
        <f t="shared" si="1"/>
        <v>Apr-17</v>
      </c>
    </row>
    <row r="122" spans="1:7" x14ac:dyDescent="0.25">
      <c r="A122" s="2">
        <v>42850</v>
      </c>
      <c r="B122" s="42">
        <v>29.22</v>
      </c>
      <c r="C122" s="42">
        <v>29.58</v>
      </c>
      <c r="D122" s="42">
        <v>29.16</v>
      </c>
      <c r="E122" s="42">
        <v>29.35</v>
      </c>
      <c r="F122" s="48">
        <v>12104056</v>
      </c>
      <c r="G122" t="str">
        <f t="shared" si="1"/>
        <v>Apr-17</v>
      </c>
    </row>
    <row r="123" spans="1:7" x14ac:dyDescent="0.25">
      <c r="A123" s="2">
        <v>42849</v>
      </c>
      <c r="B123" s="42">
        <v>28.63</v>
      </c>
      <c r="C123" s="42">
        <v>29.13</v>
      </c>
      <c r="D123" s="42">
        <v>28.57</v>
      </c>
      <c r="E123" s="42">
        <v>29</v>
      </c>
      <c r="F123" s="48">
        <v>14538193</v>
      </c>
      <c r="G123" t="str">
        <f t="shared" si="1"/>
        <v>Apr-17</v>
      </c>
    </row>
    <row r="124" spans="1:7" x14ac:dyDescent="0.25">
      <c r="A124" s="2">
        <v>42846</v>
      </c>
      <c r="B124" s="42">
        <v>28.56</v>
      </c>
      <c r="C124" s="42">
        <v>28.61</v>
      </c>
      <c r="D124" s="42">
        <v>28.2</v>
      </c>
      <c r="E124" s="42">
        <v>28.41</v>
      </c>
      <c r="F124" s="48">
        <v>6541301</v>
      </c>
      <c r="G124" t="str">
        <f t="shared" si="1"/>
        <v>Apr-17</v>
      </c>
    </row>
    <row r="125" spans="1:7" x14ac:dyDescent="0.25">
      <c r="A125" s="2">
        <v>42845</v>
      </c>
      <c r="B125" s="42">
        <v>28.18</v>
      </c>
      <c r="C125" s="42">
        <v>28.53</v>
      </c>
      <c r="D125" s="42">
        <v>28.1</v>
      </c>
      <c r="E125" s="42">
        <v>28.46</v>
      </c>
      <c r="F125" s="48">
        <v>7262801</v>
      </c>
      <c r="G125" t="str">
        <f t="shared" si="1"/>
        <v>Apr-17</v>
      </c>
    </row>
    <row r="126" spans="1:7" x14ac:dyDescent="0.25">
      <c r="A126" s="2">
        <v>42844</v>
      </c>
      <c r="B126" s="42">
        <v>27.89</v>
      </c>
      <c r="C126" s="42">
        <v>28.32</v>
      </c>
      <c r="D126" s="42">
        <v>27.68</v>
      </c>
      <c r="E126" s="42">
        <v>28.02</v>
      </c>
      <c r="F126" s="48">
        <v>9310981</v>
      </c>
      <c r="G126" t="str">
        <f t="shared" si="1"/>
        <v>Apr-17</v>
      </c>
    </row>
    <row r="127" spans="1:7" x14ac:dyDescent="0.25">
      <c r="A127" s="2">
        <v>42843</v>
      </c>
      <c r="B127" s="42">
        <v>27.12</v>
      </c>
      <c r="C127" s="42">
        <v>27.81</v>
      </c>
      <c r="D127" s="42">
        <v>27.08</v>
      </c>
      <c r="E127" s="42">
        <v>27.75</v>
      </c>
      <c r="F127" s="48">
        <v>9329473</v>
      </c>
      <c r="G127" t="str">
        <f t="shared" si="1"/>
        <v>Apr-17</v>
      </c>
    </row>
    <row r="128" spans="1:7" x14ac:dyDescent="0.25">
      <c r="A128" s="2">
        <v>42842</v>
      </c>
      <c r="B128" s="42">
        <v>27.35</v>
      </c>
      <c r="C128" s="42">
        <v>27.37</v>
      </c>
      <c r="D128" s="42">
        <v>27.01</v>
      </c>
      <c r="E128" s="42">
        <v>27.12</v>
      </c>
      <c r="F128" s="48">
        <v>7895768</v>
      </c>
      <c r="G128" t="str">
        <f t="shared" si="1"/>
        <v>Apr-17</v>
      </c>
    </row>
    <row r="129" spans="1:7" x14ac:dyDescent="0.25">
      <c r="A129" s="2">
        <v>42839</v>
      </c>
      <c r="B129" s="42">
        <v>27.19</v>
      </c>
      <c r="C129" s="42">
        <v>27.19</v>
      </c>
      <c r="D129" s="42">
        <v>27.19</v>
      </c>
      <c r="E129" s="42">
        <v>27.19</v>
      </c>
      <c r="F129" t="s">
        <v>71</v>
      </c>
      <c r="G129" t="str">
        <f t="shared" si="1"/>
        <v>Apr-17</v>
      </c>
    </row>
    <row r="130" spans="1:7" x14ac:dyDescent="0.25">
      <c r="A130" s="2">
        <v>42838</v>
      </c>
      <c r="B130" s="42">
        <v>27.53</v>
      </c>
      <c r="C130" s="42">
        <v>27.74</v>
      </c>
      <c r="D130" s="42">
        <v>27.16</v>
      </c>
      <c r="E130" s="42">
        <v>27.19</v>
      </c>
      <c r="F130" s="48">
        <v>4846447</v>
      </c>
      <c r="G130" t="str">
        <f t="shared" si="1"/>
        <v>Apr-17</v>
      </c>
    </row>
    <row r="131" spans="1:7" x14ac:dyDescent="0.25">
      <c r="A131" s="2">
        <v>42837</v>
      </c>
      <c r="B131" s="42">
        <v>27.69</v>
      </c>
      <c r="C131" s="42">
        <v>27.84</v>
      </c>
      <c r="D131" s="42">
        <v>27.49</v>
      </c>
      <c r="E131" s="42">
        <v>27.57</v>
      </c>
      <c r="F131" s="48">
        <v>3057822</v>
      </c>
      <c r="G131" t="str">
        <f t="shared" si="1"/>
        <v>Apr-17</v>
      </c>
    </row>
    <row r="132" spans="1:7" x14ac:dyDescent="0.25">
      <c r="A132" s="2">
        <v>42836</v>
      </c>
      <c r="B132" s="42">
        <v>27.68</v>
      </c>
      <c r="C132" s="42">
        <v>27.83</v>
      </c>
      <c r="D132" s="42">
        <v>27.39</v>
      </c>
      <c r="E132" s="42">
        <v>27.71</v>
      </c>
      <c r="F132" s="48">
        <v>6584672</v>
      </c>
      <c r="G132" t="str">
        <f t="shared" si="1"/>
        <v>Apr-17</v>
      </c>
    </row>
    <row r="133" spans="1:7" x14ac:dyDescent="0.25">
      <c r="A133" s="2">
        <v>42835</v>
      </c>
      <c r="B133" s="42">
        <v>28.08</v>
      </c>
      <c r="C133" s="42">
        <v>28.09</v>
      </c>
      <c r="D133" s="42">
        <v>27.65</v>
      </c>
      <c r="E133" s="42">
        <v>27.77</v>
      </c>
      <c r="F133" s="48">
        <v>7840602</v>
      </c>
      <c r="G133" t="str">
        <f t="shared" si="1"/>
        <v>Apr-17</v>
      </c>
    </row>
    <row r="134" spans="1:7" x14ac:dyDescent="0.25">
      <c r="A134" s="2">
        <v>42832</v>
      </c>
      <c r="B134" s="42">
        <v>28.27</v>
      </c>
      <c r="C134" s="42">
        <v>28.5</v>
      </c>
      <c r="D134" s="42">
        <v>28</v>
      </c>
      <c r="E134" s="42">
        <v>28.11</v>
      </c>
      <c r="F134" s="48">
        <v>6968689</v>
      </c>
      <c r="G134" t="str">
        <f t="shared" ref="G134:G197" si="2">TEXT(A134, "mmm") &amp; "-" &amp; TEXT(A134, "yy")</f>
        <v>Apr-17</v>
      </c>
    </row>
    <row r="135" spans="1:7" x14ac:dyDescent="0.25">
      <c r="A135" s="2">
        <v>42831</v>
      </c>
      <c r="B135" s="42">
        <v>27.56</v>
      </c>
      <c r="C135" s="42">
        <v>28.53</v>
      </c>
      <c r="D135" s="42">
        <v>27.52</v>
      </c>
      <c r="E135" s="42">
        <v>28.43</v>
      </c>
      <c r="F135" s="48">
        <v>11886300</v>
      </c>
      <c r="G135" t="str">
        <f t="shared" si="2"/>
        <v>Apr-17</v>
      </c>
    </row>
    <row r="136" spans="1:7" x14ac:dyDescent="0.25">
      <c r="A136" s="2">
        <v>42830</v>
      </c>
      <c r="B136" s="42">
        <v>27.99</v>
      </c>
      <c r="C136" s="42">
        <v>28.12</v>
      </c>
      <c r="D136" s="42">
        <v>27.58</v>
      </c>
      <c r="E136" s="42">
        <v>27.6</v>
      </c>
      <c r="F136" s="48">
        <v>7249261</v>
      </c>
      <c r="G136" t="str">
        <f t="shared" si="2"/>
        <v>Apr-17</v>
      </c>
    </row>
    <row r="137" spans="1:7" x14ac:dyDescent="0.25">
      <c r="A137" s="2">
        <v>42829</v>
      </c>
      <c r="B137" s="42">
        <v>27.68</v>
      </c>
      <c r="C137" s="42">
        <v>27.9</v>
      </c>
      <c r="D137" s="42">
        <v>27.63</v>
      </c>
      <c r="E137" s="42">
        <v>27.82</v>
      </c>
      <c r="F137" s="48">
        <v>5159625</v>
      </c>
      <c r="G137" t="str">
        <f t="shared" si="2"/>
        <v>Apr-17</v>
      </c>
    </row>
    <row r="138" spans="1:7" x14ac:dyDescent="0.25">
      <c r="A138" s="2">
        <v>42828</v>
      </c>
      <c r="B138" s="42">
        <v>27.74</v>
      </c>
      <c r="C138" s="42">
        <v>28.09</v>
      </c>
      <c r="D138" s="42">
        <v>27.51</v>
      </c>
      <c r="E138" s="42">
        <v>27.75</v>
      </c>
      <c r="F138" s="48">
        <v>10087340</v>
      </c>
      <c r="G138" t="str">
        <f t="shared" si="2"/>
        <v>Apr-17</v>
      </c>
    </row>
    <row r="139" spans="1:7" x14ac:dyDescent="0.25">
      <c r="A139" s="2">
        <v>42825</v>
      </c>
      <c r="B139" s="42">
        <v>27.17</v>
      </c>
      <c r="C139" s="42">
        <v>27.5</v>
      </c>
      <c r="D139" s="42">
        <v>27.06</v>
      </c>
      <c r="E139" s="42">
        <v>27.4</v>
      </c>
      <c r="F139" s="48">
        <v>7166641</v>
      </c>
      <c r="G139" t="str">
        <f t="shared" si="2"/>
        <v>Mar-17</v>
      </c>
    </row>
    <row r="140" spans="1:7" x14ac:dyDescent="0.25">
      <c r="A140" s="2">
        <v>42824</v>
      </c>
      <c r="B140" s="42">
        <v>27.36</v>
      </c>
      <c r="C140" s="42">
        <v>27.5</v>
      </c>
      <c r="D140" s="42">
        <v>27.2</v>
      </c>
      <c r="E140" s="42">
        <v>27.33</v>
      </c>
      <c r="F140" s="48">
        <v>4714800</v>
      </c>
      <c r="G140" t="str">
        <f t="shared" si="2"/>
        <v>Mar-17</v>
      </c>
    </row>
    <row r="141" spans="1:7" x14ac:dyDescent="0.25">
      <c r="A141" s="2">
        <v>42823</v>
      </c>
      <c r="B141" s="42">
        <v>27.13</v>
      </c>
      <c r="C141" s="42">
        <v>27.54</v>
      </c>
      <c r="D141" s="42">
        <v>27</v>
      </c>
      <c r="E141" s="42">
        <v>27.29</v>
      </c>
      <c r="F141" s="48">
        <v>6146911</v>
      </c>
      <c r="G141" t="str">
        <f t="shared" si="2"/>
        <v>Mar-17</v>
      </c>
    </row>
    <row r="142" spans="1:7" x14ac:dyDescent="0.25">
      <c r="A142" s="2">
        <v>42822</v>
      </c>
      <c r="B142" s="42">
        <v>26.65</v>
      </c>
      <c r="C142" s="42">
        <v>27.27</v>
      </c>
      <c r="D142" s="42">
        <v>26.59</v>
      </c>
      <c r="E142" s="42">
        <v>27.17</v>
      </c>
      <c r="F142" s="48">
        <v>12824460</v>
      </c>
      <c r="G142" t="str">
        <f t="shared" si="2"/>
        <v>Mar-17</v>
      </c>
    </row>
    <row r="143" spans="1:7" x14ac:dyDescent="0.25">
      <c r="A143" s="2">
        <v>42821</v>
      </c>
      <c r="B143" s="42">
        <v>25.25</v>
      </c>
      <c r="C143" s="42">
        <v>26.61</v>
      </c>
      <c r="D143" s="42">
        <v>25.21</v>
      </c>
      <c r="E143" s="42">
        <v>26.58</v>
      </c>
      <c r="F143" s="48">
        <v>12583993</v>
      </c>
      <c r="G143" t="str">
        <f t="shared" si="2"/>
        <v>Mar-17</v>
      </c>
    </row>
    <row r="144" spans="1:7" x14ac:dyDescent="0.25">
      <c r="A144" s="2">
        <v>42818</v>
      </c>
      <c r="B144" s="42">
        <v>26.07</v>
      </c>
      <c r="C144" s="42">
        <v>26.13</v>
      </c>
      <c r="D144" s="42">
        <v>25.47</v>
      </c>
      <c r="E144" s="42">
        <v>25.71</v>
      </c>
      <c r="F144" s="48">
        <v>11061581</v>
      </c>
      <c r="G144" t="str">
        <f t="shared" si="2"/>
        <v>Mar-17</v>
      </c>
    </row>
    <row r="145" spans="1:7" x14ac:dyDescent="0.25">
      <c r="A145" s="2">
        <v>42817</v>
      </c>
      <c r="B145" s="42">
        <v>26.02</v>
      </c>
      <c r="C145" s="42">
        <v>26.4</v>
      </c>
      <c r="D145" s="42">
        <v>25.91</v>
      </c>
      <c r="E145" s="42">
        <v>25.92</v>
      </c>
      <c r="F145" s="48">
        <v>6979294</v>
      </c>
      <c r="G145" t="str">
        <f t="shared" si="2"/>
        <v>Mar-17</v>
      </c>
    </row>
    <row r="146" spans="1:7" x14ac:dyDescent="0.25">
      <c r="A146" s="2">
        <v>42816</v>
      </c>
      <c r="B146" s="42">
        <v>26.04</v>
      </c>
      <c r="C146" s="42">
        <v>26.43</v>
      </c>
      <c r="D146" s="42">
        <v>25.92</v>
      </c>
      <c r="E146" s="42">
        <v>26.03</v>
      </c>
      <c r="F146" s="48">
        <v>7313909</v>
      </c>
      <c r="G146" t="str">
        <f t="shared" si="2"/>
        <v>Mar-17</v>
      </c>
    </row>
    <row r="147" spans="1:7" x14ac:dyDescent="0.25">
      <c r="A147" s="2">
        <v>42815</v>
      </c>
      <c r="B147" s="42">
        <v>26.7</v>
      </c>
      <c r="C147" s="42">
        <v>26.76</v>
      </c>
      <c r="D147" s="42">
        <v>25.89</v>
      </c>
      <c r="E147" s="42">
        <v>26.13</v>
      </c>
      <c r="F147" s="48">
        <v>17554753</v>
      </c>
      <c r="G147" t="str">
        <f t="shared" si="2"/>
        <v>Mar-17</v>
      </c>
    </row>
    <row r="148" spans="1:7" x14ac:dyDescent="0.25">
      <c r="A148" s="2">
        <v>42814</v>
      </c>
      <c r="B148" s="42">
        <v>27.43</v>
      </c>
      <c r="C148" s="42">
        <v>27.45</v>
      </c>
      <c r="D148" s="42">
        <v>26.34</v>
      </c>
      <c r="E148" s="42">
        <v>26.62</v>
      </c>
      <c r="F148" s="48">
        <v>19572622</v>
      </c>
      <c r="G148" t="str">
        <f t="shared" si="2"/>
        <v>Mar-17</v>
      </c>
    </row>
    <row r="149" spans="1:7" x14ac:dyDescent="0.25">
      <c r="A149" s="2">
        <v>42811</v>
      </c>
      <c r="B149" s="42">
        <v>26.95</v>
      </c>
      <c r="C149" s="42">
        <v>27.6</v>
      </c>
      <c r="D149" s="42">
        <v>26.85</v>
      </c>
      <c r="E149" s="42">
        <v>27.58</v>
      </c>
      <c r="F149" s="48">
        <v>15361756</v>
      </c>
      <c r="G149" t="str">
        <f t="shared" si="2"/>
        <v>Mar-17</v>
      </c>
    </row>
    <row r="150" spans="1:7" x14ac:dyDescent="0.25">
      <c r="A150" s="2">
        <v>42810</v>
      </c>
      <c r="B150" s="42">
        <v>26.75</v>
      </c>
      <c r="C150" s="42">
        <v>26.99</v>
      </c>
      <c r="D150" s="42">
        <v>26.52</v>
      </c>
      <c r="E150" s="42">
        <v>26.79</v>
      </c>
      <c r="F150" s="48">
        <v>10592719</v>
      </c>
      <c r="G150" t="str">
        <f t="shared" si="2"/>
        <v>Mar-17</v>
      </c>
    </row>
    <row r="151" spans="1:7" x14ac:dyDescent="0.25">
      <c r="A151" s="2">
        <v>42809</v>
      </c>
      <c r="B151" s="42">
        <v>26.5</v>
      </c>
      <c r="C151" s="42">
        <v>26.87</v>
      </c>
      <c r="D151" s="42">
        <v>26.34</v>
      </c>
      <c r="E151" s="42">
        <v>26.82</v>
      </c>
      <c r="F151" s="48">
        <v>10563811</v>
      </c>
      <c r="G151" t="str">
        <f t="shared" si="2"/>
        <v>Mar-17</v>
      </c>
    </row>
    <row r="152" spans="1:7" x14ac:dyDescent="0.25">
      <c r="A152" s="2">
        <v>42808</v>
      </c>
      <c r="B152" s="42">
        <v>25.95</v>
      </c>
      <c r="C152" s="42">
        <v>26.4</v>
      </c>
      <c r="D152" s="42">
        <v>25.83</v>
      </c>
      <c r="E152" s="42">
        <v>26.35</v>
      </c>
      <c r="F152" s="48">
        <v>7634198</v>
      </c>
      <c r="G152" t="str">
        <f t="shared" si="2"/>
        <v>Mar-17</v>
      </c>
    </row>
    <row r="153" spans="1:7" x14ac:dyDescent="0.25">
      <c r="A153" s="2">
        <v>42807</v>
      </c>
      <c r="B153" s="42">
        <v>25.61</v>
      </c>
      <c r="C153" s="42">
        <v>26.02</v>
      </c>
      <c r="D153" s="42">
        <v>25.56</v>
      </c>
      <c r="E153" s="42">
        <v>25.95</v>
      </c>
      <c r="F153" s="48">
        <v>6783580</v>
      </c>
      <c r="G153" t="str">
        <f t="shared" si="2"/>
        <v>Mar-17</v>
      </c>
    </row>
    <row r="154" spans="1:7" x14ac:dyDescent="0.25">
      <c r="A154" s="2">
        <v>42804</v>
      </c>
      <c r="B154" s="42">
        <v>25.56</v>
      </c>
      <c r="C154" s="42">
        <v>25.59</v>
      </c>
      <c r="D154" s="42">
        <v>25.15</v>
      </c>
      <c r="E154" s="42">
        <v>25.5</v>
      </c>
      <c r="F154" s="48">
        <v>6840763</v>
      </c>
      <c r="G154" t="str">
        <f t="shared" si="2"/>
        <v>Mar-17</v>
      </c>
    </row>
    <row r="155" spans="1:7" x14ac:dyDescent="0.25">
      <c r="A155" s="2">
        <v>42803</v>
      </c>
      <c r="B155" s="42">
        <v>25.53</v>
      </c>
      <c r="C155" s="42">
        <v>25.8</v>
      </c>
      <c r="D155" s="42">
        <v>25.29</v>
      </c>
      <c r="E155" s="42">
        <v>25.43</v>
      </c>
      <c r="F155" s="48">
        <v>7790371</v>
      </c>
      <c r="G155" t="str">
        <f t="shared" si="2"/>
        <v>Mar-17</v>
      </c>
    </row>
    <row r="156" spans="1:7" x14ac:dyDescent="0.25">
      <c r="A156" s="2">
        <v>42802</v>
      </c>
      <c r="B156" s="42">
        <v>25.8</v>
      </c>
      <c r="C156" s="42">
        <v>25.9</v>
      </c>
      <c r="D156" s="42">
        <v>25.64</v>
      </c>
      <c r="E156" s="42">
        <v>25.68</v>
      </c>
      <c r="F156" s="48">
        <v>12078975</v>
      </c>
      <c r="G156" t="str">
        <f t="shared" si="2"/>
        <v>Mar-17</v>
      </c>
    </row>
    <row r="157" spans="1:7" x14ac:dyDescent="0.25">
      <c r="A157" s="2">
        <v>42801</v>
      </c>
      <c r="B157" s="42">
        <v>26.37</v>
      </c>
      <c r="C157" s="42">
        <v>26.41</v>
      </c>
      <c r="D157" s="42">
        <v>25.33</v>
      </c>
      <c r="E157" s="42">
        <v>25.74</v>
      </c>
      <c r="F157" s="48">
        <v>23494502</v>
      </c>
      <c r="G157" t="str">
        <f t="shared" si="2"/>
        <v>Mar-17</v>
      </c>
    </row>
    <row r="158" spans="1:7" x14ac:dyDescent="0.25">
      <c r="A158" s="2">
        <v>42800</v>
      </c>
      <c r="B158" s="42">
        <v>26.42</v>
      </c>
      <c r="C158" s="42">
        <v>26.61</v>
      </c>
      <c r="D158" s="42">
        <v>26.14</v>
      </c>
      <c r="E158" s="42">
        <v>26.55</v>
      </c>
      <c r="F158" s="48">
        <v>6478681</v>
      </c>
      <c r="G158" t="str">
        <f t="shared" si="2"/>
        <v>Mar-17</v>
      </c>
    </row>
    <row r="159" spans="1:7" x14ac:dyDescent="0.25">
      <c r="A159" s="2">
        <v>42797</v>
      </c>
      <c r="B159" s="42">
        <v>26.22</v>
      </c>
      <c r="C159" s="42">
        <v>26.52</v>
      </c>
      <c r="D159" s="42">
        <v>26.08</v>
      </c>
      <c r="E159" s="42">
        <v>26.46</v>
      </c>
      <c r="F159" s="48">
        <v>6844683</v>
      </c>
      <c r="G159" t="str">
        <f t="shared" si="2"/>
        <v>Mar-17</v>
      </c>
    </row>
    <row r="160" spans="1:7" x14ac:dyDescent="0.25">
      <c r="A160" s="2">
        <v>42796</v>
      </c>
      <c r="B160" s="42">
        <v>26.74</v>
      </c>
      <c r="C160" s="42">
        <v>26.79</v>
      </c>
      <c r="D160" s="42">
        <v>26.27</v>
      </c>
      <c r="E160" s="42">
        <v>26.31</v>
      </c>
      <c r="F160" s="48">
        <v>7705111</v>
      </c>
      <c r="G160" t="str">
        <f t="shared" si="2"/>
        <v>Mar-17</v>
      </c>
    </row>
    <row r="161" spans="1:7" x14ac:dyDescent="0.25">
      <c r="A161" s="2">
        <v>42795</v>
      </c>
      <c r="B161" s="42">
        <v>27.07</v>
      </c>
      <c r="C161" s="42">
        <v>27.2</v>
      </c>
      <c r="D161" s="42">
        <v>26.78</v>
      </c>
      <c r="E161" s="42">
        <v>26.83</v>
      </c>
      <c r="F161" s="48">
        <v>9780950</v>
      </c>
      <c r="G161" t="str">
        <f t="shared" si="2"/>
        <v>Mar-17</v>
      </c>
    </row>
    <row r="162" spans="1:7" x14ac:dyDescent="0.25">
      <c r="A162" s="2">
        <v>42794</v>
      </c>
      <c r="B162" s="42">
        <v>26.39</v>
      </c>
      <c r="C162" s="42">
        <v>26.53</v>
      </c>
      <c r="D162" s="42">
        <v>26.15</v>
      </c>
      <c r="E162" s="42">
        <v>26.29</v>
      </c>
      <c r="F162" s="48">
        <v>8231219</v>
      </c>
      <c r="G162" t="str">
        <f t="shared" si="2"/>
        <v>Feb-17</v>
      </c>
    </row>
    <row r="163" spans="1:7" x14ac:dyDescent="0.25">
      <c r="A163" s="2">
        <v>42793</v>
      </c>
      <c r="B163" s="42">
        <v>26.45</v>
      </c>
      <c r="C163" s="42">
        <v>26.55</v>
      </c>
      <c r="D163" s="42">
        <v>26.32</v>
      </c>
      <c r="E163" s="42">
        <v>26.47</v>
      </c>
      <c r="F163" s="48">
        <v>8026766</v>
      </c>
      <c r="G163" t="str">
        <f t="shared" si="2"/>
        <v>Feb-17</v>
      </c>
    </row>
    <row r="164" spans="1:7" x14ac:dyDescent="0.25">
      <c r="A164" s="2">
        <v>42790</v>
      </c>
      <c r="B164" s="42">
        <v>26.1</v>
      </c>
      <c r="C164" s="42">
        <v>26.4</v>
      </c>
      <c r="D164" s="42">
        <v>26.03</v>
      </c>
      <c r="E164" s="42">
        <v>26.39</v>
      </c>
      <c r="F164" s="48">
        <v>11647282</v>
      </c>
      <c r="G164" t="str">
        <f t="shared" si="2"/>
        <v>Feb-17</v>
      </c>
    </row>
    <row r="165" spans="1:7" x14ac:dyDescent="0.25">
      <c r="A165" s="2">
        <v>42789</v>
      </c>
      <c r="B165" s="42">
        <v>26.58</v>
      </c>
      <c r="C165" s="42">
        <v>26.69</v>
      </c>
      <c r="D165" s="42">
        <v>26.07</v>
      </c>
      <c r="E165" s="42">
        <v>26.18</v>
      </c>
      <c r="F165" s="48">
        <v>10039282</v>
      </c>
      <c r="G165" t="str">
        <f t="shared" si="2"/>
        <v>Feb-17</v>
      </c>
    </row>
    <row r="166" spans="1:7" x14ac:dyDescent="0.25">
      <c r="A166" s="2">
        <v>42788</v>
      </c>
      <c r="B166" s="42">
        <v>26.97</v>
      </c>
      <c r="C166" s="42">
        <v>27.06</v>
      </c>
      <c r="D166" s="42">
        <v>26.32</v>
      </c>
      <c r="E166" s="42">
        <v>26.46</v>
      </c>
      <c r="F166" s="48">
        <v>9682320</v>
      </c>
      <c r="G166" t="str">
        <f t="shared" si="2"/>
        <v>Feb-17</v>
      </c>
    </row>
    <row r="167" spans="1:7" x14ac:dyDescent="0.25">
      <c r="A167" s="2">
        <v>42787</v>
      </c>
      <c r="B167" s="42">
        <v>26.62</v>
      </c>
      <c r="C167" s="42">
        <v>27.06</v>
      </c>
      <c r="D167" s="42">
        <v>26.56</v>
      </c>
      <c r="E167" s="42">
        <v>26.95</v>
      </c>
      <c r="F167" s="48">
        <v>12650295</v>
      </c>
      <c r="G167" t="str">
        <f t="shared" si="2"/>
        <v>Feb-17</v>
      </c>
    </row>
    <row r="168" spans="1:7" x14ac:dyDescent="0.25">
      <c r="A168" s="2">
        <v>42786</v>
      </c>
      <c r="B168" s="42">
        <v>26.6</v>
      </c>
      <c r="C168" s="42">
        <v>26.6</v>
      </c>
      <c r="D168" s="42">
        <v>26.6</v>
      </c>
      <c r="E168" s="42">
        <v>26.6</v>
      </c>
      <c r="F168" t="s">
        <v>71</v>
      </c>
      <c r="G168" t="str">
        <f t="shared" si="2"/>
        <v>Feb-17</v>
      </c>
    </row>
    <row r="169" spans="1:7" x14ac:dyDescent="0.25">
      <c r="A169" s="2">
        <v>42783</v>
      </c>
      <c r="B169" s="42">
        <v>26.5</v>
      </c>
      <c r="C169" s="42">
        <v>26.78</v>
      </c>
      <c r="D169" s="42">
        <v>26.04</v>
      </c>
      <c r="E169" s="42">
        <v>26.6</v>
      </c>
      <c r="F169" s="48">
        <v>20858708</v>
      </c>
      <c r="G169" t="str">
        <f t="shared" si="2"/>
        <v>Feb-17</v>
      </c>
    </row>
    <row r="170" spans="1:7" x14ac:dyDescent="0.25">
      <c r="A170" s="2">
        <v>42782</v>
      </c>
      <c r="B170" s="42">
        <v>28.04</v>
      </c>
      <c r="C170" s="42">
        <v>28.06</v>
      </c>
      <c r="D170" s="42">
        <v>26.64</v>
      </c>
      <c r="E170" s="42">
        <v>26.86</v>
      </c>
      <c r="F170" s="48">
        <v>49239996</v>
      </c>
      <c r="G170" t="str">
        <f t="shared" si="2"/>
        <v>Feb-17</v>
      </c>
    </row>
    <row r="171" spans="1:7" x14ac:dyDescent="0.25">
      <c r="A171" s="2">
        <v>42781</v>
      </c>
      <c r="B171" s="42">
        <v>28.66</v>
      </c>
      <c r="C171" s="42">
        <v>29.71</v>
      </c>
      <c r="D171" s="42">
        <v>28.66</v>
      </c>
      <c r="E171" s="42">
        <v>29.6</v>
      </c>
      <c r="F171" s="48">
        <v>14324376</v>
      </c>
      <c r="G171" t="str">
        <f t="shared" si="2"/>
        <v>Feb-17</v>
      </c>
    </row>
    <row r="172" spans="1:7" x14ac:dyDescent="0.25">
      <c r="A172" s="2">
        <v>42780</v>
      </c>
      <c r="B172" s="42">
        <v>29.44</v>
      </c>
      <c r="C172" s="42">
        <v>29.6</v>
      </c>
      <c r="D172" s="42">
        <v>28.61</v>
      </c>
      <c r="E172" s="42">
        <v>28.65</v>
      </c>
      <c r="F172" s="48">
        <v>9169321</v>
      </c>
      <c r="G172" t="str">
        <f t="shared" si="2"/>
        <v>Feb-17</v>
      </c>
    </row>
    <row r="173" spans="1:7" x14ac:dyDescent="0.25">
      <c r="A173" s="2">
        <v>42779</v>
      </c>
      <c r="B173" s="42">
        <v>28.73</v>
      </c>
      <c r="C173" s="42">
        <v>29.3</v>
      </c>
      <c r="D173" s="42">
        <v>28.59</v>
      </c>
      <c r="E173" s="42">
        <v>29.16</v>
      </c>
      <c r="F173" s="48">
        <v>10157668</v>
      </c>
      <c r="G173" t="str">
        <f t="shared" si="2"/>
        <v>Feb-17</v>
      </c>
    </row>
    <row r="174" spans="1:7" x14ac:dyDescent="0.25">
      <c r="A174" s="2">
        <v>42776</v>
      </c>
      <c r="B174" s="42">
        <v>28.68</v>
      </c>
      <c r="C174" s="42">
        <v>28.79</v>
      </c>
      <c r="D174" s="42">
        <v>28.48</v>
      </c>
      <c r="E174" s="42">
        <v>28.53</v>
      </c>
      <c r="F174" s="48">
        <v>4791275</v>
      </c>
      <c r="G174" t="str">
        <f t="shared" si="2"/>
        <v>Feb-17</v>
      </c>
    </row>
    <row r="175" spans="1:7" x14ac:dyDescent="0.25">
      <c r="A175" s="2">
        <v>42775</v>
      </c>
      <c r="B175" s="42">
        <v>28.66</v>
      </c>
      <c r="C175" s="42">
        <v>28.71</v>
      </c>
      <c r="D175" s="42">
        <v>28.31</v>
      </c>
      <c r="E175" s="42">
        <v>28.62</v>
      </c>
      <c r="F175" s="48">
        <v>4931354</v>
      </c>
      <c r="G175" t="str">
        <f t="shared" si="2"/>
        <v>Feb-17</v>
      </c>
    </row>
    <row r="176" spans="1:7" x14ac:dyDescent="0.25">
      <c r="A176" s="2">
        <v>42774</v>
      </c>
      <c r="B176" s="42">
        <v>28.52</v>
      </c>
      <c r="C176" s="42">
        <v>28.73</v>
      </c>
      <c r="D176" s="42">
        <v>28.44</v>
      </c>
      <c r="E176" s="42">
        <v>28.64</v>
      </c>
      <c r="F176" s="48">
        <v>3298707</v>
      </c>
      <c r="G176" t="str">
        <f t="shared" si="2"/>
        <v>Feb-17</v>
      </c>
    </row>
    <row r="177" spans="1:7" x14ac:dyDescent="0.25">
      <c r="A177" s="2">
        <v>42773</v>
      </c>
      <c r="B177" s="42">
        <v>29.08</v>
      </c>
      <c r="C177" s="42">
        <v>29.1</v>
      </c>
      <c r="D177" s="42">
        <v>28.5</v>
      </c>
      <c r="E177" s="42">
        <v>28.56</v>
      </c>
      <c r="F177" s="48">
        <v>5338630</v>
      </c>
      <c r="G177" t="str">
        <f t="shared" si="2"/>
        <v>Feb-17</v>
      </c>
    </row>
    <row r="178" spans="1:7" x14ac:dyDescent="0.25">
      <c r="A178" s="2">
        <v>42772</v>
      </c>
      <c r="B178" s="42">
        <v>28.93</v>
      </c>
      <c r="C178" s="42">
        <v>29.14</v>
      </c>
      <c r="D178" s="42">
        <v>28.76</v>
      </c>
      <c r="E178" s="42">
        <v>29.05</v>
      </c>
      <c r="F178" s="48">
        <v>6694787</v>
      </c>
      <c r="G178" t="str">
        <f t="shared" si="2"/>
        <v>Feb-17</v>
      </c>
    </row>
    <row r="179" spans="1:7" x14ac:dyDescent="0.25">
      <c r="A179" s="2">
        <v>42769</v>
      </c>
      <c r="B179" s="42">
        <v>28.93</v>
      </c>
      <c r="C179" s="42">
        <v>29.01</v>
      </c>
      <c r="D179" s="42">
        <v>28.78</v>
      </c>
      <c r="E179" s="42">
        <v>28.86</v>
      </c>
      <c r="F179" s="48">
        <v>3781195</v>
      </c>
      <c r="G179" t="str">
        <f t="shared" si="2"/>
        <v>Feb-17</v>
      </c>
    </row>
    <row r="180" spans="1:7" x14ac:dyDescent="0.25">
      <c r="A180" s="2">
        <v>42768</v>
      </c>
      <c r="B180" s="42">
        <v>28.52</v>
      </c>
      <c r="C180" s="42">
        <v>28.82</v>
      </c>
      <c r="D180" s="42">
        <v>28.45</v>
      </c>
      <c r="E180" s="42">
        <v>28.8</v>
      </c>
      <c r="F180" s="48">
        <v>6200467</v>
      </c>
      <c r="G180" t="str">
        <f t="shared" si="2"/>
        <v>Feb-17</v>
      </c>
    </row>
    <row r="181" spans="1:7" x14ac:dyDescent="0.25">
      <c r="A181" s="2">
        <v>42767</v>
      </c>
      <c r="B181" s="42">
        <v>28.76</v>
      </c>
      <c r="C181" s="42">
        <v>28.89</v>
      </c>
      <c r="D181" s="42">
        <v>28.38</v>
      </c>
      <c r="E181" s="42">
        <v>28.56</v>
      </c>
      <c r="F181" s="48">
        <v>6986942</v>
      </c>
      <c r="G181" t="str">
        <f t="shared" si="2"/>
        <v>Feb-17</v>
      </c>
    </row>
    <row r="182" spans="1:7" x14ac:dyDescent="0.25">
      <c r="A182" s="2">
        <v>42766</v>
      </c>
      <c r="B182" s="42">
        <v>29.01</v>
      </c>
      <c r="C182" s="42">
        <v>29.2</v>
      </c>
      <c r="D182" s="42">
        <v>28.73</v>
      </c>
      <c r="E182" s="42">
        <v>28.8</v>
      </c>
      <c r="F182" s="48">
        <v>5479724</v>
      </c>
      <c r="G182" t="str">
        <f t="shared" si="2"/>
        <v>Jan-17</v>
      </c>
    </row>
    <row r="183" spans="1:7" x14ac:dyDescent="0.25">
      <c r="A183" s="2">
        <v>42765</v>
      </c>
      <c r="B183" s="42">
        <v>29.62</v>
      </c>
      <c r="C183" s="42">
        <v>29.62</v>
      </c>
      <c r="D183" s="42">
        <v>29.08</v>
      </c>
      <c r="E183" s="42">
        <v>29.11</v>
      </c>
      <c r="F183" s="48">
        <v>5633750</v>
      </c>
      <c r="G183" t="str">
        <f t="shared" si="2"/>
        <v>Jan-17</v>
      </c>
    </row>
    <row r="184" spans="1:7" x14ac:dyDescent="0.25">
      <c r="A184" s="2">
        <v>42762</v>
      </c>
      <c r="B184" s="42">
        <v>29.8</v>
      </c>
      <c r="C184" s="42">
        <v>29.89</v>
      </c>
      <c r="D184" s="42">
        <v>29.46</v>
      </c>
      <c r="E184" s="42">
        <v>29.79</v>
      </c>
      <c r="F184" s="48">
        <v>5813246</v>
      </c>
      <c r="G184" t="str">
        <f t="shared" si="2"/>
        <v>Jan-17</v>
      </c>
    </row>
    <row r="185" spans="1:7" x14ac:dyDescent="0.25">
      <c r="A185" s="2">
        <v>42761</v>
      </c>
      <c r="B185" s="42">
        <v>29.48</v>
      </c>
      <c r="C185" s="42">
        <v>29.87</v>
      </c>
      <c r="D185" s="42">
        <v>29.24</v>
      </c>
      <c r="E185" s="42">
        <v>29.48</v>
      </c>
      <c r="F185" s="48">
        <v>4955539</v>
      </c>
      <c r="G185" t="str">
        <f t="shared" si="2"/>
        <v>Jan-17</v>
      </c>
    </row>
    <row r="186" spans="1:7" x14ac:dyDescent="0.25">
      <c r="A186" s="2">
        <v>42760</v>
      </c>
      <c r="B186" s="42">
        <v>29.31</v>
      </c>
      <c r="C186" s="42">
        <v>29.66</v>
      </c>
      <c r="D186" s="42">
        <v>29.21</v>
      </c>
      <c r="E186" s="42">
        <v>29.6</v>
      </c>
      <c r="F186" s="48">
        <v>7269346</v>
      </c>
      <c r="G186" t="str">
        <f t="shared" si="2"/>
        <v>Jan-17</v>
      </c>
    </row>
    <row r="187" spans="1:7" x14ac:dyDescent="0.25">
      <c r="A187" s="2">
        <v>42759</v>
      </c>
      <c r="B187" s="42">
        <v>28.59</v>
      </c>
      <c r="C187" s="42">
        <v>29.05</v>
      </c>
      <c r="D187" s="42">
        <v>28.46</v>
      </c>
      <c r="E187" s="42">
        <v>29.01</v>
      </c>
      <c r="F187" s="48">
        <v>4468015</v>
      </c>
      <c r="G187" t="str">
        <f t="shared" si="2"/>
        <v>Jan-17</v>
      </c>
    </row>
    <row r="188" spans="1:7" x14ac:dyDescent="0.25">
      <c r="A188" s="2">
        <v>42758</v>
      </c>
      <c r="B188" s="42">
        <v>28.73</v>
      </c>
      <c r="C188" s="42">
        <v>28.88</v>
      </c>
      <c r="D188" s="42">
        <v>28.4</v>
      </c>
      <c r="E188" s="42">
        <v>28.5</v>
      </c>
      <c r="F188" s="48">
        <v>6588065</v>
      </c>
      <c r="G188" t="str">
        <f t="shared" si="2"/>
        <v>Jan-17</v>
      </c>
    </row>
    <row r="189" spans="1:7" x14ac:dyDescent="0.25">
      <c r="A189" s="2">
        <v>42755</v>
      </c>
      <c r="B189" s="42">
        <v>28.85</v>
      </c>
      <c r="C189" s="42">
        <v>29.25</v>
      </c>
      <c r="D189" s="42">
        <v>28.74</v>
      </c>
      <c r="E189" s="42">
        <v>28.74</v>
      </c>
      <c r="F189" s="48">
        <v>5371778</v>
      </c>
      <c r="G189" t="str">
        <f t="shared" si="2"/>
        <v>Jan-17</v>
      </c>
    </row>
    <row r="190" spans="1:7" x14ac:dyDescent="0.25">
      <c r="A190" s="2">
        <v>42754</v>
      </c>
      <c r="B190" s="42">
        <v>28.71</v>
      </c>
      <c r="C190" s="42">
        <v>28.86</v>
      </c>
      <c r="D190" s="42">
        <v>28.56</v>
      </c>
      <c r="E190" s="42">
        <v>28.69</v>
      </c>
      <c r="F190" s="48">
        <v>4820921</v>
      </c>
      <c r="G190" t="str">
        <f t="shared" si="2"/>
        <v>Jan-17</v>
      </c>
    </row>
    <row r="191" spans="1:7" x14ac:dyDescent="0.25">
      <c r="A191" s="2">
        <v>42753</v>
      </c>
      <c r="B191" s="42">
        <v>28.56</v>
      </c>
      <c r="C191" s="42">
        <v>28.69</v>
      </c>
      <c r="D191" s="42">
        <v>28.33</v>
      </c>
      <c r="E191" s="42">
        <v>28.61</v>
      </c>
      <c r="F191" s="48">
        <v>3839876</v>
      </c>
      <c r="G191" t="str">
        <f t="shared" si="2"/>
        <v>Jan-17</v>
      </c>
    </row>
    <row r="192" spans="1:7" x14ac:dyDescent="0.25">
      <c r="A192" s="2">
        <v>42752</v>
      </c>
      <c r="B192" s="42">
        <v>28.45</v>
      </c>
      <c r="C192" s="42">
        <v>28.8</v>
      </c>
      <c r="D192" s="42">
        <v>28.45</v>
      </c>
      <c r="E192" s="42">
        <v>28.66</v>
      </c>
      <c r="F192" s="48">
        <v>6966129</v>
      </c>
      <c r="G192" t="str">
        <f t="shared" si="2"/>
        <v>Jan-17</v>
      </c>
    </row>
    <row r="193" spans="1:7" x14ac:dyDescent="0.25">
      <c r="A193" s="2">
        <v>42751</v>
      </c>
      <c r="B193" s="42">
        <v>28.62</v>
      </c>
      <c r="C193" s="42">
        <v>28.62</v>
      </c>
      <c r="D193" s="42">
        <v>28.62</v>
      </c>
      <c r="E193" s="42">
        <v>28.62</v>
      </c>
      <c r="F193" t="s">
        <v>71</v>
      </c>
      <c r="G193" t="str">
        <f t="shared" si="2"/>
        <v>Jan-17</v>
      </c>
    </row>
    <row r="194" spans="1:7" x14ac:dyDescent="0.25">
      <c r="A194" s="2">
        <v>42748</v>
      </c>
      <c r="B194" s="42">
        <v>28.73</v>
      </c>
      <c r="C194" s="42">
        <v>29.06</v>
      </c>
      <c r="D194" s="42">
        <v>28.55</v>
      </c>
      <c r="E194" s="42">
        <v>28.62</v>
      </c>
      <c r="F194" s="48">
        <v>8786605</v>
      </c>
      <c r="G194" t="str">
        <f t="shared" si="2"/>
        <v>Jan-17</v>
      </c>
    </row>
    <row r="195" spans="1:7" x14ac:dyDescent="0.25">
      <c r="A195" s="2">
        <v>42747</v>
      </c>
      <c r="B195" s="42">
        <v>28.86</v>
      </c>
      <c r="C195" s="42">
        <v>29.16</v>
      </c>
      <c r="D195" s="42">
        <v>28.35</v>
      </c>
      <c r="E195" s="42">
        <v>28.63</v>
      </c>
      <c r="F195" s="48">
        <v>6311993</v>
      </c>
      <c r="G195" t="str">
        <f t="shared" si="2"/>
        <v>Jan-17</v>
      </c>
    </row>
    <row r="196" spans="1:7" x14ac:dyDescent="0.25">
      <c r="A196" s="2">
        <v>42746</v>
      </c>
      <c r="B196" s="42">
        <v>29.5</v>
      </c>
      <c r="C196" s="42">
        <v>29.57</v>
      </c>
      <c r="D196" s="42">
        <v>28.69</v>
      </c>
      <c r="E196" s="42">
        <v>29.03</v>
      </c>
      <c r="F196" s="48">
        <v>9595209</v>
      </c>
      <c r="G196" t="str">
        <f t="shared" si="2"/>
        <v>Jan-17</v>
      </c>
    </row>
    <row r="197" spans="1:7" x14ac:dyDescent="0.25">
      <c r="A197" s="2">
        <v>42745</v>
      </c>
      <c r="B197" s="42">
        <v>29.29</v>
      </c>
      <c r="C197" s="42">
        <v>29.92</v>
      </c>
      <c r="D197" s="42">
        <v>28.72</v>
      </c>
      <c r="E197" s="42">
        <v>29.62</v>
      </c>
      <c r="F197" s="48">
        <v>11879426</v>
      </c>
      <c r="G197" t="str">
        <f t="shared" si="2"/>
        <v>Jan-17</v>
      </c>
    </row>
    <row r="198" spans="1:7" x14ac:dyDescent="0.25">
      <c r="A198" s="2">
        <v>42744</v>
      </c>
      <c r="B198" s="42">
        <v>29.71</v>
      </c>
      <c r="C198" s="42">
        <v>29.9</v>
      </c>
      <c r="D198" s="42">
        <v>29.16</v>
      </c>
      <c r="E198" s="42">
        <v>29.16</v>
      </c>
      <c r="F198" s="48">
        <v>5893400</v>
      </c>
      <c r="G198" t="str">
        <f t="shared" ref="G198:G261" si="3">TEXT(A198, "mmm") &amp; "-" &amp; TEXT(A198, "yy")</f>
        <v>Jan-17</v>
      </c>
    </row>
    <row r="199" spans="1:7" x14ac:dyDescent="0.25">
      <c r="A199" s="2">
        <v>42741</v>
      </c>
      <c r="B199" s="42">
        <v>29.37</v>
      </c>
      <c r="C199" s="42">
        <v>29.71</v>
      </c>
      <c r="D199" s="42">
        <v>29.35</v>
      </c>
      <c r="E199" s="42">
        <v>29.52</v>
      </c>
      <c r="F199" s="48">
        <v>6989539</v>
      </c>
      <c r="G199" t="str">
        <f t="shared" si="3"/>
        <v>Jan-17</v>
      </c>
    </row>
    <row r="200" spans="1:7" x14ac:dyDescent="0.25">
      <c r="A200" s="2">
        <v>42740</v>
      </c>
      <c r="B200" s="42">
        <v>29.65</v>
      </c>
      <c r="C200" s="42">
        <v>29.97</v>
      </c>
      <c r="D200" s="42">
        <v>29.35</v>
      </c>
      <c r="E200" s="42">
        <v>29.37</v>
      </c>
      <c r="F200" s="48">
        <v>8587124</v>
      </c>
      <c r="G200" t="str">
        <f t="shared" si="3"/>
        <v>Jan-17</v>
      </c>
    </row>
    <row r="201" spans="1:7" x14ac:dyDescent="0.25">
      <c r="A201" s="2">
        <v>42739</v>
      </c>
      <c r="B201" s="42">
        <v>29.52</v>
      </c>
      <c r="C201" s="42">
        <v>29.65</v>
      </c>
      <c r="D201" s="42">
        <v>29.18</v>
      </c>
      <c r="E201" s="42">
        <v>29.46</v>
      </c>
      <c r="F201" s="48">
        <v>6330632</v>
      </c>
      <c r="G201" t="str">
        <f t="shared" si="3"/>
        <v>Jan-17</v>
      </c>
    </row>
    <row r="202" spans="1:7" x14ac:dyDescent="0.25">
      <c r="A202" s="2">
        <v>42738</v>
      </c>
      <c r="B202" s="42">
        <v>29.01</v>
      </c>
      <c r="C202" s="42">
        <v>29.51</v>
      </c>
      <c r="D202" s="42">
        <v>28.76</v>
      </c>
      <c r="E202" s="42">
        <v>29.48</v>
      </c>
      <c r="F202" s="48">
        <v>9438195</v>
      </c>
      <c r="G202" t="str">
        <f t="shared" si="3"/>
        <v>Jan-17</v>
      </c>
    </row>
    <row r="203" spans="1:7" x14ac:dyDescent="0.25">
      <c r="A203" s="2">
        <v>42737</v>
      </c>
      <c r="B203" s="42">
        <v>28.83</v>
      </c>
      <c r="C203" s="42">
        <v>28.83</v>
      </c>
      <c r="D203" s="42">
        <v>28.83</v>
      </c>
      <c r="E203" s="42">
        <v>28.83</v>
      </c>
      <c r="F203" t="s">
        <v>71</v>
      </c>
      <c r="G203" t="str">
        <f t="shared" si="3"/>
        <v>Jan-17</v>
      </c>
    </row>
    <row r="204" spans="1:7" x14ac:dyDescent="0.25">
      <c r="A204" s="2">
        <v>42734</v>
      </c>
      <c r="B204" s="42">
        <v>28.63</v>
      </c>
      <c r="C204" s="42">
        <v>28.83</v>
      </c>
      <c r="D204" s="42">
        <v>28.33</v>
      </c>
      <c r="E204" s="42">
        <v>28.83</v>
      </c>
      <c r="F204" s="48">
        <v>5461231</v>
      </c>
      <c r="G204" t="str">
        <f t="shared" si="3"/>
        <v>Dec-16</v>
      </c>
    </row>
    <row r="205" spans="1:7" x14ac:dyDescent="0.25">
      <c r="A205" s="2">
        <v>42733</v>
      </c>
      <c r="B205" s="42">
        <v>28.62</v>
      </c>
      <c r="C205" s="42">
        <v>28.77</v>
      </c>
      <c r="D205" s="42">
        <v>28.38</v>
      </c>
      <c r="E205" s="42">
        <v>28.5</v>
      </c>
      <c r="F205" s="48">
        <v>3693050</v>
      </c>
      <c r="G205" t="str">
        <f t="shared" si="3"/>
        <v>Dec-16</v>
      </c>
    </row>
    <row r="206" spans="1:7" x14ac:dyDescent="0.25">
      <c r="A206" s="2">
        <v>42732</v>
      </c>
      <c r="B206" s="42">
        <v>29</v>
      </c>
      <c r="C206" s="42">
        <v>29.18</v>
      </c>
      <c r="D206" s="42">
        <v>28.62</v>
      </c>
      <c r="E206" s="42">
        <v>28.72</v>
      </c>
      <c r="F206" s="48">
        <v>3494565</v>
      </c>
      <c r="G206" t="str">
        <f t="shared" si="3"/>
        <v>Dec-16</v>
      </c>
    </row>
    <row r="207" spans="1:7" x14ac:dyDescent="0.25">
      <c r="A207" s="2">
        <v>42731</v>
      </c>
      <c r="B207" s="42">
        <v>29.34</v>
      </c>
      <c r="C207" s="42">
        <v>29.5</v>
      </c>
      <c r="D207" s="42">
        <v>29</v>
      </c>
      <c r="E207" s="42">
        <v>29.01</v>
      </c>
      <c r="F207" s="48">
        <v>2730020</v>
      </c>
      <c r="G207" t="str">
        <f t="shared" si="3"/>
        <v>Dec-16</v>
      </c>
    </row>
    <row r="208" spans="1:7" x14ac:dyDescent="0.25">
      <c r="A208" s="2">
        <v>42730</v>
      </c>
      <c r="B208" s="42">
        <v>29.36</v>
      </c>
      <c r="C208" s="42">
        <v>29.36</v>
      </c>
      <c r="D208" s="42">
        <v>29.36</v>
      </c>
      <c r="E208" s="42">
        <v>29.36</v>
      </c>
      <c r="F208" t="s">
        <v>71</v>
      </c>
      <c r="G208" t="str">
        <f t="shared" si="3"/>
        <v>Dec-16</v>
      </c>
    </row>
    <row r="209" spans="1:7" x14ac:dyDescent="0.25">
      <c r="A209" s="2">
        <v>42727</v>
      </c>
      <c r="B209" s="42">
        <v>29.29</v>
      </c>
      <c r="C209" s="42">
        <v>29.52</v>
      </c>
      <c r="D209" s="42">
        <v>29.21</v>
      </c>
      <c r="E209" s="42">
        <v>29.36</v>
      </c>
      <c r="F209" s="48">
        <v>2587064</v>
      </c>
      <c r="G209" t="str">
        <f t="shared" si="3"/>
        <v>Dec-16</v>
      </c>
    </row>
    <row r="210" spans="1:7" x14ac:dyDescent="0.25">
      <c r="A210" s="2">
        <v>42726</v>
      </c>
      <c r="B210" s="42">
        <v>29.28</v>
      </c>
      <c r="C210" s="42">
        <v>29.41</v>
      </c>
      <c r="D210" s="42">
        <v>29.01</v>
      </c>
      <c r="E210" s="42">
        <v>29.33</v>
      </c>
      <c r="F210" s="48">
        <v>3627962</v>
      </c>
      <c r="G210" t="str">
        <f t="shared" si="3"/>
        <v>Dec-16</v>
      </c>
    </row>
    <row r="211" spans="1:7" x14ac:dyDescent="0.25">
      <c r="A211" s="2">
        <v>42725</v>
      </c>
      <c r="B211" s="42">
        <v>28.63</v>
      </c>
      <c r="C211" s="42">
        <v>29.38</v>
      </c>
      <c r="D211" s="42">
        <v>28.4</v>
      </c>
      <c r="E211" s="42">
        <v>29.28</v>
      </c>
      <c r="F211" s="48">
        <v>6508997</v>
      </c>
      <c r="G211" t="str">
        <f t="shared" si="3"/>
        <v>Dec-16</v>
      </c>
    </row>
    <row r="212" spans="1:7" x14ac:dyDescent="0.25">
      <c r="A212" s="2">
        <v>42724</v>
      </c>
      <c r="B212" s="42">
        <v>28.81</v>
      </c>
      <c r="C212" s="42">
        <v>28.98</v>
      </c>
      <c r="D212" s="42">
        <v>28.4</v>
      </c>
      <c r="E212" s="42">
        <v>28.63</v>
      </c>
      <c r="F212" s="48">
        <v>4384868</v>
      </c>
      <c r="G212" t="str">
        <f t="shared" si="3"/>
        <v>Dec-16</v>
      </c>
    </row>
    <row r="213" spans="1:7" x14ac:dyDescent="0.25">
      <c r="A213" s="2">
        <v>42723</v>
      </c>
      <c r="B213" s="42">
        <v>28.83</v>
      </c>
      <c r="C213" s="42">
        <v>29</v>
      </c>
      <c r="D213" s="42">
        <v>28.56</v>
      </c>
      <c r="E213" s="42">
        <v>28.59</v>
      </c>
      <c r="F213" s="48">
        <v>4703566</v>
      </c>
      <c r="G213" t="str">
        <f t="shared" si="3"/>
        <v>Dec-16</v>
      </c>
    </row>
    <row r="214" spans="1:7" x14ac:dyDescent="0.25">
      <c r="A214" s="2">
        <v>42720</v>
      </c>
      <c r="B214" s="42">
        <v>29.32</v>
      </c>
      <c r="C214" s="42">
        <v>29.45</v>
      </c>
      <c r="D214" s="42">
        <v>28.74</v>
      </c>
      <c r="E214" s="42">
        <v>28.86</v>
      </c>
      <c r="F214" s="48">
        <v>8520689</v>
      </c>
      <c r="G214" t="str">
        <f t="shared" si="3"/>
        <v>Dec-16</v>
      </c>
    </row>
    <row r="215" spans="1:7" x14ac:dyDescent="0.25">
      <c r="A215" s="2">
        <v>42719</v>
      </c>
      <c r="B215" s="42">
        <v>29.7</v>
      </c>
      <c r="C215" s="42">
        <v>29.9</v>
      </c>
      <c r="D215" s="42">
        <v>28.93</v>
      </c>
      <c r="E215" s="42">
        <v>28.97</v>
      </c>
      <c r="F215" s="48">
        <v>8579670</v>
      </c>
      <c r="G215" t="str">
        <f t="shared" si="3"/>
        <v>Dec-16</v>
      </c>
    </row>
    <row r="216" spans="1:7" x14ac:dyDescent="0.25">
      <c r="A216" s="2">
        <v>42718</v>
      </c>
      <c r="B216" s="42">
        <v>29.64</v>
      </c>
      <c r="C216" s="42">
        <v>30.09</v>
      </c>
      <c r="D216" s="42">
        <v>29.25</v>
      </c>
      <c r="E216" s="42">
        <v>29.72</v>
      </c>
      <c r="F216" s="48">
        <v>10258856</v>
      </c>
      <c r="G216" t="str">
        <f t="shared" si="3"/>
        <v>Dec-16</v>
      </c>
    </row>
    <row r="217" spans="1:7" x14ac:dyDescent="0.25">
      <c r="A217" s="2">
        <v>42717</v>
      </c>
      <c r="B217" s="42">
        <v>29.99</v>
      </c>
      <c r="C217" s="42">
        <v>30.26</v>
      </c>
      <c r="D217" s="42">
        <v>29.7</v>
      </c>
      <c r="E217" s="42">
        <v>29.79</v>
      </c>
      <c r="F217" s="48">
        <v>11258131</v>
      </c>
      <c r="G217" t="str">
        <f t="shared" si="3"/>
        <v>Dec-16</v>
      </c>
    </row>
    <row r="218" spans="1:7" x14ac:dyDescent="0.25">
      <c r="A218" s="2">
        <v>42716</v>
      </c>
      <c r="B218" s="42">
        <v>29.53</v>
      </c>
      <c r="C218" s="42">
        <v>29.6</v>
      </c>
      <c r="D218" s="42">
        <v>29.03</v>
      </c>
      <c r="E218" s="42">
        <v>29.19</v>
      </c>
      <c r="F218" s="48">
        <v>7093820</v>
      </c>
      <c r="G218" t="str">
        <f t="shared" si="3"/>
        <v>Dec-16</v>
      </c>
    </row>
    <row r="219" spans="1:7" x14ac:dyDescent="0.25">
      <c r="A219" s="2">
        <v>42713</v>
      </c>
      <c r="B219" s="42">
        <v>29.75</v>
      </c>
      <c r="C219" s="42">
        <v>30.07</v>
      </c>
      <c r="D219" s="42">
        <v>28.89</v>
      </c>
      <c r="E219" s="42">
        <v>29.27</v>
      </c>
      <c r="F219" s="48">
        <v>15863299</v>
      </c>
      <c r="G219" t="str">
        <f t="shared" si="3"/>
        <v>Dec-16</v>
      </c>
    </row>
    <row r="220" spans="1:7" x14ac:dyDescent="0.25">
      <c r="A220" s="2">
        <v>42712</v>
      </c>
      <c r="B220" s="42">
        <v>29.93</v>
      </c>
      <c r="C220" s="42">
        <v>30.62</v>
      </c>
      <c r="D220" s="42">
        <v>27.86</v>
      </c>
      <c r="E220" s="42">
        <v>28.65</v>
      </c>
      <c r="F220" s="48">
        <v>27902104</v>
      </c>
      <c r="G220" t="str">
        <f t="shared" si="3"/>
        <v>Dec-16</v>
      </c>
    </row>
    <row r="221" spans="1:7" x14ac:dyDescent="0.25">
      <c r="A221" s="2">
        <v>42711</v>
      </c>
      <c r="B221" s="42">
        <v>29.9</v>
      </c>
      <c r="C221" s="42">
        <v>29.98</v>
      </c>
      <c r="D221" s="42">
        <v>29.54</v>
      </c>
      <c r="E221" s="42">
        <v>29.95</v>
      </c>
      <c r="F221" s="48">
        <v>5552523</v>
      </c>
      <c r="G221" t="str">
        <f t="shared" si="3"/>
        <v>Dec-16</v>
      </c>
    </row>
    <row r="222" spans="1:7" x14ac:dyDescent="0.25">
      <c r="A222" s="2">
        <v>42710</v>
      </c>
      <c r="B222" s="42">
        <v>29.24</v>
      </c>
      <c r="C222" s="42">
        <v>29.75</v>
      </c>
      <c r="D222" s="42">
        <v>29.13</v>
      </c>
      <c r="E222" s="42">
        <v>29.63</v>
      </c>
      <c r="F222" s="48">
        <v>8575607</v>
      </c>
      <c r="G222" t="str">
        <f t="shared" si="3"/>
        <v>Dec-16</v>
      </c>
    </row>
    <row r="223" spans="1:7" x14ac:dyDescent="0.25">
      <c r="A223" s="2">
        <v>42709</v>
      </c>
      <c r="B223" s="42">
        <v>29.31</v>
      </c>
      <c r="C223" s="42">
        <v>29.36</v>
      </c>
      <c r="D223" s="42">
        <v>28.81</v>
      </c>
      <c r="E223" s="42">
        <v>28.97</v>
      </c>
      <c r="F223" s="48">
        <v>7050020</v>
      </c>
      <c r="G223" t="str">
        <f t="shared" si="3"/>
        <v>Dec-16</v>
      </c>
    </row>
    <row r="224" spans="1:7" x14ac:dyDescent="0.25">
      <c r="A224" s="2">
        <v>42706</v>
      </c>
      <c r="B224" s="42">
        <v>28.37</v>
      </c>
      <c r="C224" s="42">
        <v>29.27</v>
      </c>
      <c r="D224" s="42">
        <v>28.34</v>
      </c>
      <c r="E224" s="42">
        <v>29.01</v>
      </c>
      <c r="F224" s="48">
        <v>8671480</v>
      </c>
      <c r="G224" t="str">
        <f t="shared" si="3"/>
        <v>Dec-16</v>
      </c>
    </row>
    <row r="225" spans="1:7" x14ac:dyDescent="0.25">
      <c r="A225" s="2">
        <v>42705</v>
      </c>
      <c r="B225" s="42">
        <v>28.71</v>
      </c>
      <c r="C225" s="42">
        <v>28.9</v>
      </c>
      <c r="D225" s="42">
        <v>27.95</v>
      </c>
      <c r="E225" s="42">
        <v>28.52</v>
      </c>
      <c r="F225" s="48">
        <v>8466043</v>
      </c>
      <c r="G225" t="str">
        <f t="shared" si="3"/>
        <v>Dec-16</v>
      </c>
    </row>
    <row r="226" spans="1:7" x14ac:dyDescent="0.25">
      <c r="A226" s="2">
        <v>42704</v>
      </c>
      <c r="B226" s="42">
        <v>29.08</v>
      </c>
      <c r="C226" s="42">
        <v>29.08</v>
      </c>
      <c r="D226" s="42">
        <v>28.55</v>
      </c>
      <c r="E226" s="42">
        <v>28.71</v>
      </c>
      <c r="F226" s="48">
        <v>7429691</v>
      </c>
      <c r="G226" t="str">
        <f t="shared" si="3"/>
        <v>Nov-16</v>
      </c>
    </row>
    <row r="227" spans="1:7" x14ac:dyDescent="0.25">
      <c r="A227" s="2">
        <v>42703</v>
      </c>
      <c r="B227" s="42">
        <v>28.72</v>
      </c>
      <c r="C227" s="42">
        <v>29.04</v>
      </c>
      <c r="D227" s="42">
        <v>28.62</v>
      </c>
      <c r="E227" s="42">
        <v>28.87</v>
      </c>
      <c r="F227" s="48">
        <v>8355530</v>
      </c>
      <c r="G227" t="str">
        <f t="shared" si="3"/>
        <v>Nov-16</v>
      </c>
    </row>
    <row r="228" spans="1:7" x14ac:dyDescent="0.25">
      <c r="A228" s="2">
        <v>42702</v>
      </c>
      <c r="B228" s="42">
        <v>28.78</v>
      </c>
      <c r="C228" s="42">
        <v>28.84</v>
      </c>
      <c r="D228" s="42">
        <v>28.59</v>
      </c>
      <c r="E228" s="42">
        <v>28.73</v>
      </c>
      <c r="F228" s="48">
        <v>8285537</v>
      </c>
      <c r="G228" t="str">
        <f t="shared" si="3"/>
        <v>Nov-16</v>
      </c>
    </row>
    <row r="229" spans="1:7" x14ac:dyDescent="0.25">
      <c r="A229" s="2">
        <v>42699</v>
      </c>
      <c r="B229" s="42">
        <v>28.48</v>
      </c>
      <c r="C229" s="42">
        <v>28.69</v>
      </c>
      <c r="D229" s="42">
        <v>28.46</v>
      </c>
      <c r="E229" s="42">
        <v>28.67</v>
      </c>
      <c r="F229" s="48">
        <v>1660346</v>
      </c>
      <c r="G229" t="str">
        <f t="shared" si="3"/>
        <v>Nov-16</v>
      </c>
    </row>
    <row r="230" spans="1:7" x14ac:dyDescent="0.25">
      <c r="A230" s="2">
        <v>42698</v>
      </c>
      <c r="B230" s="42">
        <v>28.47</v>
      </c>
      <c r="C230" s="42">
        <v>28.47</v>
      </c>
      <c r="D230" s="42">
        <v>28.47</v>
      </c>
      <c r="E230" s="42">
        <v>28.47</v>
      </c>
      <c r="F230" t="s">
        <v>71</v>
      </c>
      <c r="G230" t="str">
        <f t="shared" si="3"/>
        <v>Nov-16</v>
      </c>
    </row>
    <row r="231" spans="1:7" x14ac:dyDescent="0.25">
      <c r="A231" s="2">
        <v>42697</v>
      </c>
      <c r="B231" s="42">
        <v>28.63</v>
      </c>
      <c r="C231" s="42">
        <v>28.72</v>
      </c>
      <c r="D231" s="42">
        <v>28.4</v>
      </c>
      <c r="E231" s="42">
        <v>28.47</v>
      </c>
      <c r="F231" s="48">
        <v>4122830</v>
      </c>
      <c r="G231" t="str">
        <f t="shared" si="3"/>
        <v>Nov-16</v>
      </c>
    </row>
    <row r="232" spans="1:7" x14ac:dyDescent="0.25">
      <c r="A232" s="2">
        <v>42696</v>
      </c>
      <c r="B232" s="42">
        <v>28.65</v>
      </c>
      <c r="C232" s="42">
        <v>28.83</v>
      </c>
      <c r="D232" s="42">
        <v>28.52</v>
      </c>
      <c r="E232" s="42">
        <v>28.71</v>
      </c>
      <c r="F232" s="48">
        <v>7083660</v>
      </c>
      <c r="G232" t="str">
        <f t="shared" si="3"/>
        <v>Nov-16</v>
      </c>
    </row>
    <row r="233" spans="1:7" x14ac:dyDescent="0.25">
      <c r="A233" s="2">
        <v>42695</v>
      </c>
      <c r="B233" s="42">
        <v>29.12</v>
      </c>
      <c r="C233" s="42">
        <v>29.35</v>
      </c>
      <c r="D233" s="42">
        <v>28.95</v>
      </c>
      <c r="E233" s="42">
        <v>28.97</v>
      </c>
      <c r="F233" s="48">
        <v>10262831</v>
      </c>
      <c r="G233" t="str">
        <f t="shared" si="3"/>
        <v>Nov-16</v>
      </c>
    </row>
    <row r="234" spans="1:7" x14ac:dyDescent="0.25">
      <c r="A234" s="2">
        <v>42692</v>
      </c>
      <c r="B234" s="42">
        <v>28.2</v>
      </c>
      <c r="C234" s="42">
        <v>28.73</v>
      </c>
      <c r="D234" s="42">
        <v>28.18</v>
      </c>
      <c r="E234" s="42">
        <v>28.43</v>
      </c>
      <c r="F234" s="48">
        <v>9823428</v>
      </c>
      <c r="G234" t="str">
        <f t="shared" si="3"/>
        <v>Nov-16</v>
      </c>
    </row>
    <row r="235" spans="1:7" x14ac:dyDescent="0.25">
      <c r="A235" s="2">
        <v>42691</v>
      </c>
      <c r="B235" s="42">
        <v>27.84</v>
      </c>
      <c r="C235" s="42">
        <v>28.25</v>
      </c>
      <c r="D235" s="42">
        <v>27.77</v>
      </c>
      <c r="E235" s="42">
        <v>28.03</v>
      </c>
      <c r="F235" s="48">
        <v>6986193</v>
      </c>
      <c r="G235" t="str">
        <f t="shared" si="3"/>
        <v>Nov-16</v>
      </c>
    </row>
    <row r="236" spans="1:7" x14ac:dyDescent="0.25">
      <c r="A236" s="2">
        <v>42690</v>
      </c>
      <c r="B236" s="42">
        <v>27.75</v>
      </c>
      <c r="C236" s="42">
        <v>28.14</v>
      </c>
      <c r="D236" s="42">
        <v>27.49</v>
      </c>
      <c r="E236" s="42">
        <v>27.71</v>
      </c>
      <c r="F236" s="48">
        <v>5723988</v>
      </c>
      <c r="G236" t="str">
        <f t="shared" si="3"/>
        <v>Nov-16</v>
      </c>
    </row>
    <row r="237" spans="1:7" x14ac:dyDescent="0.25">
      <c r="A237" s="2">
        <v>42689</v>
      </c>
      <c r="B237" s="42">
        <v>27.42</v>
      </c>
      <c r="C237" s="42">
        <v>27.96</v>
      </c>
      <c r="D237" s="42">
        <v>27.3</v>
      </c>
      <c r="E237" s="42">
        <v>27.83</v>
      </c>
      <c r="F237" s="48">
        <v>7372888</v>
      </c>
      <c r="G237" t="str">
        <f t="shared" si="3"/>
        <v>Nov-16</v>
      </c>
    </row>
    <row r="238" spans="1:7" x14ac:dyDescent="0.25">
      <c r="A238" s="2">
        <v>42688</v>
      </c>
      <c r="B238" s="42">
        <v>27.44</v>
      </c>
      <c r="C238" s="42">
        <v>27.67</v>
      </c>
      <c r="D238" s="42">
        <v>26.77</v>
      </c>
      <c r="E238" s="42">
        <v>27.37</v>
      </c>
      <c r="F238" s="48">
        <v>9510519</v>
      </c>
      <c r="G238" t="str">
        <f t="shared" si="3"/>
        <v>Nov-16</v>
      </c>
    </row>
    <row r="239" spans="1:7" x14ac:dyDescent="0.25">
      <c r="A239" s="2">
        <v>42685</v>
      </c>
      <c r="B239" s="42">
        <v>27.68</v>
      </c>
      <c r="C239" s="42">
        <v>27.73</v>
      </c>
      <c r="D239" s="42">
        <v>27.21</v>
      </c>
      <c r="E239" s="42">
        <v>27.5</v>
      </c>
      <c r="F239" s="48">
        <v>7366838</v>
      </c>
      <c r="G239" t="str">
        <f t="shared" si="3"/>
        <v>Nov-16</v>
      </c>
    </row>
    <row r="240" spans="1:7" x14ac:dyDescent="0.25">
      <c r="A240" s="2">
        <v>42684</v>
      </c>
      <c r="B240" s="42">
        <v>28.57</v>
      </c>
      <c r="C240" s="42">
        <v>28.71</v>
      </c>
      <c r="D240" s="42">
        <v>27.4</v>
      </c>
      <c r="E240" s="42">
        <v>27.87</v>
      </c>
      <c r="F240" s="48">
        <v>9536619</v>
      </c>
      <c r="G240" t="str">
        <f t="shared" si="3"/>
        <v>Nov-16</v>
      </c>
    </row>
    <row r="241" spans="1:7" x14ac:dyDescent="0.25">
      <c r="A241" s="2">
        <v>42683</v>
      </c>
      <c r="B241" s="42">
        <v>27.75</v>
      </c>
      <c r="C241" s="42">
        <v>28.8</v>
      </c>
      <c r="D241" s="42">
        <v>27.56</v>
      </c>
      <c r="E241" s="42">
        <v>28.32</v>
      </c>
      <c r="F241" s="48">
        <v>10960066</v>
      </c>
      <c r="G241" t="str">
        <f t="shared" si="3"/>
        <v>Nov-16</v>
      </c>
    </row>
    <row r="242" spans="1:7" x14ac:dyDescent="0.25">
      <c r="A242" s="2">
        <v>42682</v>
      </c>
      <c r="B242" s="42">
        <v>27.28</v>
      </c>
      <c r="C242" s="42">
        <v>28.3</v>
      </c>
      <c r="D242" s="42">
        <v>27.28</v>
      </c>
      <c r="E242" s="42">
        <v>28</v>
      </c>
      <c r="F242" s="48">
        <v>13465626</v>
      </c>
      <c r="G242" t="str">
        <f t="shared" si="3"/>
        <v>Nov-16</v>
      </c>
    </row>
    <row r="243" spans="1:7" x14ac:dyDescent="0.25">
      <c r="A243" s="2">
        <v>42681</v>
      </c>
      <c r="B243" s="42">
        <v>28.08</v>
      </c>
      <c r="C243" s="42">
        <v>28.3</v>
      </c>
      <c r="D243" s="42">
        <v>26.84</v>
      </c>
      <c r="E243" s="42">
        <v>27.18</v>
      </c>
      <c r="F243" s="48">
        <v>19040049</v>
      </c>
      <c r="G243" t="str">
        <f t="shared" si="3"/>
        <v>Nov-16</v>
      </c>
    </row>
    <row r="244" spans="1:7" x14ac:dyDescent="0.25">
      <c r="A244" s="2">
        <v>42678</v>
      </c>
      <c r="B244" s="42">
        <v>26.08</v>
      </c>
      <c r="C244" s="42">
        <v>26.65</v>
      </c>
      <c r="D244" s="42">
        <v>26.01</v>
      </c>
      <c r="E244" s="42">
        <v>26.41</v>
      </c>
      <c r="F244" s="48">
        <v>11220685</v>
      </c>
      <c r="G244" t="str">
        <f t="shared" si="3"/>
        <v>Nov-16</v>
      </c>
    </row>
    <row r="245" spans="1:7" x14ac:dyDescent="0.25">
      <c r="A245" s="2">
        <v>42677</v>
      </c>
      <c r="B245" s="42">
        <v>25.98</v>
      </c>
      <c r="C245" s="42">
        <v>26.5</v>
      </c>
      <c r="D245" s="42">
        <v>25.74</v>
      </c>
      <c r="E245" s="42">
        <v>25.77</v>
      </c>
      <c r="F245" s="48">
        <v>5990240</v>
      </c>
      <c r="G245" t="str">
        <f t="shared" si="3"/>
        <v>Nov-16</v>
      </c>
    </row>
    <row r="246" spans="1:7" x14ac:dyDescent="0.25">
      <c r="A246" s="2">
        <v>42676</v>
      </c>
      <c r="B246" s="42">
        <v>26.35</v>
      </c>
      <c r="C246" s="42">
        <v>26.36</v>
      </c>
      <c r="D246" s="42">
        <v>25.73</v>
      </c>
      <c r="E246" s="42">
        <v>25.94</v>
      </c>
      <c r="F246" s="48">
        <v>6798173</v>
      </c>
      <c r="G246" t="str">
        <f t="shared" si="3"/>
        <v>Nov-16</v>
      </c>
    </row>
    <row r="247" spans="1:7" x14ac:dyDescent="0.25">
      <c r="A247" s="2">
        <v>42675</v>
      </c>
      <c r="B247" s="42">
        <v>26.65</v>
      </c>
      <c r="C247" s="42">
        <v>26.98</v>
      </c>
      <c r="D247" s="42">
        <v>26.35</v>
      </c>
      <c r="E247" s="42">
        <v>26.4</v>
      </c>
      <c r="F247" s="48">
        <v>9406043</v>
      </c>
      <c r="G247" t="str">
        <f t="shared" si="3"/>
        <v>Nov-16</v>
      </c>
    </row>
    <row r="248" spans="1:7" x14ac:dyDescent="0.25">
      <c r="A248" s="2">
        <v>42674</v>
      </c>
      <c r="B248" s="42">
        <v>26.18</v>
      </c>
      <c r="C248" s="42">
        <v>26.31</v>
      </c>
      <c r="D248" s="42">
        <v>25.97</v>
      </c>
      <c r="E248" s="42">
        <v>26.17</v>
      </c>
      <c r="F248" s="48">
        <v>3605703</v>
      </c>
      <c r="G248" t="str">
        <f t="shared" si="3"/>
        <v>Oct-16</v>
      </c>
    </row>
    <row r="249" spans="1:7" x14ac:dyDescent="0.25">
      <c r="A249" s="2">
        <v>42671</v>
      </c>
      <c r="B249" s="42">
        <v>25.91</v>
      </c>
      <c r="C249" s="42">
        <v>26.46</v>
      </c>
      <c r="D249" s="42">
        <v>25.91</v>
      </c>
      <c r="E249" s="42">
        <v>26.07</v>
      </c>
      <c r="F249" s="48">
        <v>4473895</v>
      </c>
      <c r="G249" t="str">
        <f t="shared" si="3"/>
        <v>Oct-16</v>
      </c>
    </row>
    <row r="250" spans="1:7" x14ac:dyDescent="0.25">
      <c r="A250" s="2">
        <v>42670</v>
      </c>
      <c r="B250" s="42">
        <v>26.19</v>
      </c>
      <c r="C250" s="42">
        <v>26.35</v>
      </c>
      <c r="D250" s="42">
        <v>25.84</v>
      </c>
      <c r="E250" s="42">
        <v>25.98</v>
      </c>
      <c r="F250" s="48">
        <v>5279227</v>
      </c>
      <c r="G250" t="str">
        <f t="shared" si="3"/>
        <v>Oct-16</v>
      </c>
    </row>
    <row r="251" spans="1:7" x14ac:dyDescent="0.25">
      <c r="A251" s="2">
        <v>42669</v>
      </c>
      <c r="B251" s="42">
        <v>26.03</v>
      </c>
      <c r="C251" s="42">
        <v>26.33</v>
      </c>
      <c r="D251" s="42">
        <v>25.94</v>
      </c>
      <c r="E251" s="42">
        <v>26.13</v>
      </c>
      <c r="F251" s="48">
        <v>3654051</v>
      </c>
      <c r="G251" t="str">
        <f t="shared" si="3"/>
        <v>Oct-16</v>
      </c>
    </row>
    <row r="252" spans="1:7" x14ac:dyDescent="0.25">
      <c r="A252" s="2">
        <v>42668</v>
      </c>
      <c r="B252" s="42">
        <v>26.23</v>
      </c>
      <c r="C252" s="42">
        <v>26.32</v>
      </c>
      <c r="D252" s="42">
        <v>26.05</v>
      </c>
      <c r="E252" s="42">
        <v>26.08</v>
      </c>
      <c r="F252" s="48">
        <v>5219533</v>
      </c>
      <c r="G252" t="str">
        <f t="shared" si="3"/>
        <v>Oct-16</v>
      </c>
    </row>
    <row r="253" spans="1:7" x14ac:dyDescent="0.25">
      <c r="A253" s="2">
        <v>42667</v>
      </c>
      <c r="B253" s="42">
        <v>26.31</v>
      </c>
      <c r="C253" s="42">
        <v>26.47</v>
      </c>
      <c r="D253" s="42">
        <v>26.22</v>
      </c>
      <c r="E253" s="42">
        <v>26.28</v>
      </c>
      <c r="F253" s="48">
        <v>2980512</v>
      </c>
      <c r="G253" t="str">
        <f t="shared" si="3"/>
        <v>Oct-16</v>
      </c>
    </row>
    <row r="254" spans="1:7" x14ac:dyDescent="0.25">
      <c r="A254" s="2">
        <v>42664</v>
      </c>
      <c r="B254" s="42">
        <v>26.09</v>
      </c>
      <c r="C254" s="42">
        <v>26.3</v>
      </c>
      <c r="D254" s="42">
        <v>25.59</v>
      </c>
      <c r="E254" s="42">
        <v>26.1</v>
      </c>
      <c r="F254" s="48">
        <v>3255840</v>
      </c>
      <c r="G254" t="str">
        <f t="shared" si="3"/>
        <v>Oct-16</v>
      </c>
    </row>
    <row r="255" spans="1:7" x14ac:dyDescent="0.25">
      <c r="A255" s="2">
        <v>42663</v>
      </c>
      <c r="B255" s="42">
        <v>26.04</v>
      </c>
      <c r="C255" s="42">
        <v>26.38</v>
      </c>
      <c r="D255" s="42">
        <v>25.99</v>
      </c>
      <c r="E255" s="42">
        <v>26.12</v>
      </c>
      <c r="F255" s="48">
        <v>3466738</v>
      </c>
      <c r="G255" t="str">
        <f t="shared" si="3"/>
        <v>Oct-16</v>
      </c>
    </row>
    <row r="256" spans="1:7" x14ac:dyDescent="0.25">
      <c r="A256" s="2">
        <v>42662</v>
      </c>
      <c r="B256" s="42">
        <v>25.82</v>
      </c>
      <c r="C256" s="42">
        <v>26.18</v>
      </c>
      <c r="D256" s="42">
        <v>25.73</v>
      </c>
      <c r="E256" s="42">
        <v>26.09</v>
      </c>
      <c r="F256" s="48">
        <v>3431687</v>
      </c>
      <c r="G256" t="str">
        <f t="shared" si="3"/>
        <v>Oct-16</v>
      </c>
    </row>
    <row r="257" spans="1:7" x14ac:dyDescent="0.25">
      <c r="A257" s="2">
        <v>42661</v>
      </c>
      <c r="B257" s="42">
        <v>26.31</v>
      </c>
      <c r="C257" s="42">
        <v>26.31</v>
      </c>
      <c r="D257" s="42">
        <v>25.79</v>
      </c>
      <c r="E257" s="42">
        <v>25.86</v>
      </c>
      <c r="F257" s="48">
        <v>2572212</v>
      </c>
      <c r="G257" t="str">
        <f t="shared" si="3"/>
        <v>Oct-16</v>
      </c>
    </row>
    <row r="258" spans="1:7" x14ac:dyDescent="0.25">
      <c r="A258" s="2">
        <v>42660</v>
      </c>
      <c r="B258" s="42">
        <v>25.32</v>
      </c>
      <c r="C258" s="42">
        <v>26.17</v>
      </c>
      <c r="D258" s="42">
        <v>25.25</v>
      </c>
      <c r="E258" s="42">
        <v>25.98</v>
      </c>
      <c r="F258" s="48">
        <v>4071448</v>
      </c>
      <c r="G258" t="str">
        <f t="shared" si="3"/>
        <v>Oct-16</v>
      </c>
    </row>
    <row r="259" spans="1:7" x14ac:dyDescent="0.25">
      <c r="A259" s="2">
        <v>42657</v>
      </c>
      <c r="B259" s="42">
        <v>26.24</v>
      </c>
      <c r="C259" s="42">
        <v>26.33</v>
      </c>
      <c r="D259" s="42">
        <v>25.62</v>
      </c>
      <c r="E259" s="42">
        <v>25.75</v>
      </c>
      <c r="F259" s="48">
        <v>3806401</v>
      </c>
      <c r="G259" t="str">
        <f t="shared" si="3"/>
        <v>Oct-16</v>
      </c>
    </row>
    <row r="260" spans="1:7" x14ac:dyDescent="0.25">
      <c r="A260" s="2">
        <v>42656</v>
      </c>
      <c r="B260" s="42">
        <v>25.99</v>
      </c>
      <c r="C260" s="42">
        <v>26.12</v>
      </c>
      <c r="D260" s="42">
        <v>25.69</v>
      </c>
      <c r="E260" s="42">
        <v>26.06</v>
      </c>
      <c r="F260" s="48">
        <v>3990957</v>
      </c>
      <c r="G260" t="str">
        <f t="shared" si="3"/>
        <v>Oct-16</v>
      </c>
    </row>
    <row r="261" spans="1:7" x14ac:dyDescent="0.25">
      <c r="A261" s="2">
        <v>42655</v>
      </c>
      <c r="B261" s="42">
        <v>26.54</v>
      </c>
      <c r="C261" s="42">
        <v>26.58</v>
      </c>
      <c r="D261" s="42">
        <v>26.31</v>
      </c>
      <c r="E261" s="42">
        <v>26.33</v>
      </c>
      <c r="F261" s="48">
        <v>2317282</v>
      </c>
      <c r="G261" t="str">
        <f t="shared" si="3"/>
        <v>Oct-16</v>
      </c>
    </row>
    <row r="262" spans="1:7" x14ac:dyDescent="0.25">
      <c r="A262" s="2">
        <v>42654</v>
      </c>
      <c r="B262" s="42">
        <v>26.89</v>
      </c>
      <c r="C262" s="42">
        <v>27.02</v>
      </c>
      <c r="D262" s="42">
        <v>26.43</v>
      </c>
      <c r="E262" s="42">
        <v>26.55</v>
      </c>
      <c r="F262" s="48">
        <v>3128867</v>
      </c>
      <c r="G262" t="str">
        <f t="shared" ref="G262:G266" si="4">TEXT(A262, "mmm") &amp; "-" &amp; TEXT(A262, "yy")</f>
        <v>Oct-16</v>
      </c>
    </row>
    <row r="263" spans="1:7" x14ac:dyDescent="0.25">
      <c r="A263" s="2">
        <v>42653</v>
      </c>
      <c r="B263" s="42">
        <v>26.54</v>
      </c>
      <c r="C263" s="42">
        <v>27.04</v>
      </c>
      <c r="D263" s="42">
        <v>26.54</v>
      </c>
      <c r="E263" s="42">
        <v>26.79</v>
      </c>
      <c r="F263" s="48">
        <v>5978406</v>
      </c>
      <c r="G263" t="str">
        <f t="shared" si="4"/>
        <v>Oct-16</v>
      </c>
    </row>
    <row r="264" spans="1:7" x14ac:dyDescent="0.25">
      <c r="A264" s="2">
        <v>42650</v>
      </c>
      <c r="B264" s="42">
        <v>26.76</v>
      </c>
      <c r="C264" s="42">
        <v>26.8</v>
      </c>
      <c r="D264" s="42">
        <v>26.38</v>
      </c>
      <c r="E264" s="42">
        <v>26.42</v>
      </c>
      <c r="F264" s="48">
        <v>3767215</v>
      </c>
      <c r="G264" t="str">
        <f t="shared" si="4"/>
        <v>Oct-16</v>
      </c>
    </row>
    <row r="265" spans="1:7" x14ac:dyDescent="0.25">
      <c r="A265" s="2">
        <v>42649</v>
      </c>
      <c r="B265" s="42">
        <v>26.96</v>
      </c>
      <c r="C265" s="42">
        <v>27.04</v>
      </c>
      <c r="D265" s="42">
        <v>26.56</v>
      </c>
      <c r="E265" s="42">
        <v>26.8</v>
      </c>
      <c r="F265" s="48">
        <v>5438421</v>
      </c>
      <c r="G265" t="str">
        <f t="shared" si="4"/>
        <v>Oct-16</v>
      </c>
    </row>
    <row r="266" spans="1:7" x14ac:dyDescent="0.25">
      <c r="A266" s="2">
        <v>42648</v>
      </c>
      <c r="B266" s="42">
        <v>26.35</v>
      </c>
      <c r="C266" s="42">
        <v>26.85</v>
      </c>
      <c r="D266" s="42">
        <v>26.34</v>
      </c>
      <c r="E266" s="42">
        <v>26.64</v>
      </c>
      <c r="F266" s="48">
        <v>7176470</v>
      </c>
      <c r="G266" t="str">
        <f t="shared" si="4"/>
        <v>Oct-16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Pivot Summary</vt:lpstr>
      <vt:lpstr>Pivot Summary Avg Close</vt:lpstr>
      <vt:lpstr>Murren</vt:lpstr>
      <vt:lpstr>Raw_Data</vt:lpstr>
      <vt:lpstr>Daily Stock Pricing</vt:lpstr>
      <vt:lpstr>Sheet3</vt:lpstr>
      <vt:lpstr>Murren!Print_Titles</vt:lpstr>
      <vt:lpstr>'Pivot Summary'!Print_Titles</vt:lpstr>
      <vt:lpstr>'Pivot Summary Avg Close'!Print_Titles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CCC</dc:creator>
  <cp:lastModifiedBy>Robert</cp:lastModifiedBy>
  <cp:lastPrinted>2017-10-06T19:56:37Z</cp:lastPrinted>
  <dcterms:created xsi:type="dcterms:W3CDTF">2017-10-06T17:51:34Z</dcterms:created>
  <dcterms:modified xsi:type="dcterms:W3CDTF">2017-10-06T20:45:45Z</dcterms:modified>
</cp:coreProperties>
</file>